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11580" activeTab="1"/>
  </bookViews>
  <sheets>
    <sheet name="Men" sheetId="1" r:id="rId1"/>
    <sheet name="Women" sheetId="2" r:id="rId2"/>
    <sheet name="Members" sheetId="3" r:id="rId3"/>
  </sheets>
  <definedNames/>
  <calcPr fullCalcOnLoad="1"/>
</workbook>
</file>

<file path=xl/sharedStrings.xml><?xml version="1.0" encoding="utf-8"?>
<sst xmlns="http://schemas.openxmlformats.org/spreadsheetml/2006/main" count="203" uniqueCount="142">
  <si>
    <t>FIRST NAME</t>
  </si>
  <si>
    <t>SURNAME</t>
  </si>
  <si>
    <t>KNYPE 5</t>
  </si>
  <si>
    <t>STAFFORD HALF / WILMSLOW HALF</t>
  </si>
  <si>
    <t>NEWCASTLE 10K</t>
  </si>
  <si>
    <t>CHEADLE SPRING 5</t>
  </si>
  <si>
    <t>MEERBROOK 15K</t>
  </si>
  <si>
    <t>DAVE CLARKE 5K</t>
  </si>
  <si>
    <t>ST THOMAS 7MILER</t>
  </si>
  <si>
    <t>CHEDDLETON PUDDING RACE</t>
  </si>
  <si>
    <t>TOTAL</t>
  </si>
  <si>
    <t>STOKE 10K</t>
  </si>
  <si>
    <t>BEST 6</t>
  </si>
  <si>
    <t>RANK</t>
  </si>
  <si>
    <t xml:space="preserve">RACES </t>
  </si>
  <si>
    <t>CONGLETON QUARTER / CONGLETON HALF</t>
  </si>
  <si>
    <t>STAFFORD 20M</t>
  </si>
  <si>
    <t>KNYPE 5  (23 Feb)</t>
  </si>
  <si>
    <t>ALSAGER 5  (2 Feb)</t>
  </si>
  <si>
    <t>STAFFORD HALF (16 Mar ) / WILMSLOW HALF (23 Mar)</t>
  </si>
  <si>
    <t>Air Products 10k  (20 April)</t>
  </si>
  <si>
    <t>Market Drayton 10k   (11 May)</t>
  </si>
  <si>
    <t>STAFFORD 20M  (9 Mar)</t>
  </si>
  <si>
    <t>CHEADLE SPRING 5  (2 Mar)</t>
  </si>
  <si>
    <t>CONWY HALF  (23/11)</t>
  </si>
  <si>
    <t>Sean</t>
  </si>
  <si>
    <t>Nigel</t>
  </si>
  <si>
    <t>Lindop</t>
  </si>
  <si>
    <t>Greeves</t>
  </si>
  <si>
    <t>Jones</t>
  </si>
  <si>
    <t>Maydew</t>
  </si>
  <si>
    <t>Hollies</t>
  </si>
  <si>
    <t>Deacon</t>
  </si>
  <si>
    <t>Sullivan</t>
  </si>
  <si>
    <t>Morgan</t>
  </si>
  <si>
    <t>Foster</t>
  </si>
  <si>
    <t>Andrew</t>
  </si>
  <si>
    <t>Keith</t>
  </si>
  <si>
    <t>Mark</t>
  </si>
  <si>
    <t>Dave</t>
  </si>
  <si>
    <t>Andy</t>
  </si>
  <si>
    <t>Mackintosh</t>
  </si>
  <si>
    <t>Murphy</t>
  </si>
  <si>
    <t>Hollins</t>
  </si>
  <si>
    <t>Addison Moss</t>
  </si>
  <si>
    <t xml:space="preserve">Graham </t>
  </si>
  <si>
    <t xml:space="preserve">Bolton </t>
  </si>
  <si>
    <t xml:space="preserve">Harris </t>
  </si>
  <si>
    <t xml:space="preserve">Husbands </t>
  </si>
  <si>
    <t>McDonagh</t>
  </si>
  <si>
    <t>Watson</t>
  </si>
  <si>
    <t>Zakrzewski</t>
  </si>
  <si>
    <t>Karen</t>
  </si>
  <si>
    <t>Rachel</t>
  </si>
  <si>
    <t>Dawn</t>
  </si>
  <si>
    <t>Penny</t>
  </si>
  <si>
    <t>Pat</t>
  </si>
  <si>
    <t>Julie</t>
  </si>
  <si>
    <t>Alison</t>
  </si>
  <si>
    <t>Toni</t>
  </si>
  <si>
    <t>Jade</t>
  </si>
  <si>
    <t>Ruth</t>
  </si>
  <si>
    <t>NEWCASTLE 10K   (31 March)</t>
  </si>
  <si>
    <t>Steve</t>
  </si>
  <si>
    <t>AIR PRODUCTS 10k</t>
  </si>
  <si>
    <t>Craig</t>
  </si>
  <si>
    <t>Walker</t>
  </si>
  <si>
    <t>Callum</t>
  </si>
  <si>
    <t>Kidd</t>
  </si>
  <si>
    <t>Jeff</t>
  </si>
  <si>
    <t>Roberts</t>
  </si>
  <si>
    <t>Quinn</t>
  </si>
  <si>
    <t>Ford</t>
  </si>
  <si>
    <t xml:space="preserve">Taylor </t>
  </si>
  <si>
    <t>Telford</t>
  </si>
  <si>
    <t>Old</t>
  </si>
  <si>
    <t>Claire</t>
  </si>
  <si>
    <t>Emma</t>
  </si>
  <si>
    <t>Katie</t>
  </si>
  <si>
    <t>Lu</t>
  </si>
  <si>
    <t>Andrea</t>
  </si>
  <si>
    <t>Varney</t>
  </si>
  <si>
    <t>Niamh</t>
  </si>
  <si>
    <t>Reilly</t>
  </si>
  <si>
    <t>Brookes</t>
  </si>
  <si>
    <t>Christine</t>
  </si>
  <si>
    <t xml:space="preserve">Kevin </t>
  </si>
  <si>
    <t>Shufflebottom</t>
  </si>
  <si>
    <t>WIZARD 5  (10th July)</t>
  </si>
  <si>
    <t>Potters Half (8th June)</t>
  </si>
  <si>
    <t>City of Manchester 10k   (13 July)</t>
  </si>
  <si>
    <t>No. RAN</t>
  </si>
  <si>
    <t xml:space="preserve">Paul </t>
  </si>
  <si>
    <t>Heesom</t>
  </si>
  <si>
    <t>Paul H</t>
  </si>
  <si>
    <t>Kev S</t>
  </si>
  <si>
    <t>Mark S</t>
  </si>
  <si>
    <t>Dave D</t>
  </si>
  <si>
    <t>Andy H</t>
  </si>
  <si>
    <t>Frank</t>
  </si>
  <si>
    <t>Manning</t>
  </si>
  <si>
    <t xml:space="preserve">Lucy </t>
  </si>
  <si>
    <t>Nicola</t>
  </si>
  <si>
    <t>Doorbar</t>
  </si>
  <si>
    <t>Clair</t>
  </si>
  <si>
    <t>Lucy H</t>
  </si>
  <si>
    <t>Clair T</t>
  </si>
  <si>
    <t>Karen M</t>
  </si>
  <si>
    <t>Katie B</t>
  </si>
  <si>
    <t>Dave M</t>
  </si>
  <si>
    <t>Sean G</t>
  </si>
  <si>
    <t>Nigel L</t>
  </si>
  <si>
    <t>Frank M</t>
  </si>
  <si>
    <t>Nicola D</t>
  </si>
  <si>
    <t xml:space="preserve">Rob </t>
  </si>
  <si>
    <t>Minton</t>
  </si>
  <si>
    <t>Natasha</t>
  </si>
  <si>
    <t>Kaminskas</t>
  </si>
  <si>
    <t>ASTBURY MAGIC MILE  (TBD)# / CREWE PARK</t>
  </si>
  <si>
    <t>Martin</t>
  </si>
  <si>
    <t>Hayley</t>
  </si>
  <si>
    <t>Shaun</t>
  </si>
  <si>
    <t>Giltrap</t>
  </si>
  <si>
    <t>John</t>
  </si>
  <si>
    <t>Roach</t>
  </si>
  <si>
    <t>Laura</t>
  </si>
  <si>
    <t>Hopkin</t>
  </si>
  <si>
    <t>Jeanette</t>
  </si>
  <si>
    <t>Walsh</t>
  </si>
  <si>
    <t>Theresa</t>
  </si>
  <si>
    <t>Parker</t>
  </si>
  <si>
    <t>Laura B</t>
  </si>
  <si>
    <t>Laura H</t>
  </si>
  <si>
    <t>Brown</t>
  </si>
  <si>
    <t xml:space="preserve">Matt </t>
  </si>
  <si>
    <t>Elliott</t>
  </si>
  <si>
    <t>Matt</t>
  </si>
  <si>
    <t>Tracy S</t>
  </si>
  <si>
    <t>Tracy</t>
  </si>
  <si>
    <t>Karen D</t>
  </si>
  <si>
    <t>Karen Mk</t>
  </si>
  <si>
    <t>ALSAGER 5, 2014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</si>
</sst>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textRotation="45"/>
    </xf>
    <xf numFmtId="0" fontId="3" fillId="19" borderId="10" xfId="38" applyBorder="1" applyAlignment="1">
      <alignment textRotation="45"/>
    </xf>
    <xf numFmtId="0" fontId="0" fillId="7" borderId="11" xfId="20" applyBorder="1" applyAlignment="1">
      <alignment/>
    </xf>
    <xf numFmtId="0" fontId="0" fillId="7" borderId="12" xfId="20" applyBorder="1" applyAlignment="1">
      <alignment/>
    </xf>
    <xf numFmtId="0" fontId="0" fillId="7" borderId="13" xfId="20" applyBorder="1" applyAlignment="1">
      <alignment/>
    </xf>
    <xf numFmtId="0" fontId="0" fillId="7" borderId="14" xfId="20" applyBorder="1" applyAlignment="1">
      <alignment/>
    </xf>
    <xf numFmtId="0" fontId="0" fillId="7" borderId="11" xfId="20" applyFont="1" applyBorder="1" applyAlignment="1">
      <alignment/>
    </xf>
    <xf numFmtId="0" fontId="0" fillId="7" borderId="13" xfId="20" applyFont="1" applyBorder="1" applyAlignment="1">
      <alignment/>
    </xf>
    <xf numFmtId="0" fontId="3" fillId="19" borderId="10" xfId="38" applyFont="1" applyBorder="1" applyAlignment="1">
      <alignment textRotation="45"/>
    </xf>
    <xf numFmtId="0" fontId="0" fillId="7" borderId="15" xfId="20" applyFont="1" applyBorder="1" applyAlignment="1">
      <alignment/>
    </xf>
    <xf numFmtId="0" fontId="0" fillId="7" borderId="16" xfId="20" applyFont="1" applyBorder="1" applyAlignment="1">
      <alignment/>
    </xf>
    <xf numFmtId="0" fontId="0" fillId="7" borderId="17" xfId="20" applyBorder="1" applyAlignment="1">
      <alignment/>
    </xf>
    <xf numFmtId="0" fontId="0" fillId="0" borderId="0" xfId="0" applyBorder="1" applyAlignment="1">
      <alignment/>
    </xf>
    <xf numFmtId="0" fontId="5" fillId="17" borderId="16" xfId="0" applyFont="1" applyFill="1" applyBorder="1" applyAlignment="1">
      <alignment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8" xfId="20" applyBorder="1" applyAlignment="1">
      <alignment horizontal="center"/>
    </xf>
    <xf numFmtId="0" fontId="0" fillId="7" borderId="13" xfId="20" applyBorder="1" applyAlignment="1">
      <alignment horizontal="center"/>
    </xf>
    <xf numFmtId="164" fontId="0" fillId="7" borderId="18" xfId="20" applyNumberFormat="1" applyBorder="1" applyAlignment="1">
      <alignment horizontal="center" vertical="top" wrapText="1"/>
    </xf>
    <xf numFmtId="164" fontId="0" fillId="11" borderId="18" xfId="0" applyNumberFormat="1" applyFill="1" applyBorder="1" applyAlignment="1">
      <alignment horizontal="center"/>
    </xf>
    <xf numFmtId="164" fontId="0" fillId="11" borderId="13" xfId="0" applyNumberFormat="1" applyFill="1" applyBorder="1" applyAlignment="1">
      <alignment horizontal="center"/>
    </xf>
    <xf numFmtId="164" fontId="0" fillId="7" borderId="19" xfId="20" applyNumberFormat="1" applyBorder="1" applyAlignment="1">
      <alignment horizontal="center" vertical="top" wrapText="1"/>
    </xf>
    <xf numFmtId="164" fontId="0" fillId="7" borderId="0" xfId="20" applyNumberFormat="1" applyBorder="1" applyAlignment="1">
      <alignment horizontal="center" vertical="top" wrapText="1"/>
    </xf>
    <xf numFmtId="164" fontId="0" fillId="7" borderId="20" xfId="20" applyNumberFormat="1" applyBorder="1" applyAlignment="1">
      <alignment horizontal="center" vertical="top" wrapText="1"/>
    </xf>
    <xf numFmtId="164" fontId="0" fillId="7" borderId="13" xfId="20" applyNumberFormat="1" applyBorder="1" applyAlignment="1">
      <alignment horizontal="center" vertical="top" wrapText="1"/>
    </xf>
    <xf numFmtId="164" fontId="0" fillId="7" borderId="14" xfId="20" applyNumberForma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4" fontId="0" fillId="11" borderId="14" xfId="0" applyNumberFormat="1" applyFill="1" applyBorder="1" applyAlignment="1">
      <alignment horizontal="center"/>
    </xf>
    <xf numFmtId="0" fontId="6" fillId="19" borderId="10" xfId="38" applyFont="1" applyBorder="1" applyAlignment="1">
      <alignment horizontal="center"/>
    </xf>
    <xf numFmtId="0" fontId="7" fillId="0" borderId="0" xfId="53" applyFont="1" applyAlignment="1" applyProtection="1">
      <alignment/>
      <protection/>
    </xf>
    <xf numFmtId="164" fontId="0" fillId="11" borderId="19" xfId="0" applyNumberFormat="1" applyFill="1" applyBorder="1" applyAlignment="1">
      <alignment horizontal="center"/>
    </xf>
    <xf numFmtId="0" fontId="0" fillId="7" borderId="21" xfId="20" applyBorder="1" applyAlignment="1">
      <alignment horizontal="center"/>
    </xf>
    <xf numFmtId="164" fontId="0" fillId="11" borderId="22" xfId="0" applyNumberFormat="1" applyFill="1" applyBorder="1" applyAlignment="1">
      <alignment horizontal="center"/>
    </xf>
    <xf numFmtId="0" fontId="6" fillId="19" borderId="23" xfId="38" applyFont="1" applyBorder="1" applyAlignment="1">
      <alignment horizontal="center"/>
    </xf>
    <xf numFmtId="164" fontId="0" fillId="11" borderId="24" xfId="0" applyNumberForma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1" xfId="20" applyFont="1" applyBorder="1" applyAlignment="1">
      <alignment/>
    </xf>
    <xf numFmtId="0" fontId="4" fillId="19" borderId="0" xfId="0" applyFont="1" applyFill="1" applyAlignment="1">
      <alignment/>
    </xf>
    <xf numFmtId="170" fontId="0" fillId="7" borderId="0" xfId="20" applyNumberFormat="1" applyBorder="1" applyAlignment="1">
      <alignment/>
    </xf>
    <xf numFmtId="170" fontId="0" fillId="7" borderId="20" xfId="20" applyNumberFormat="1" applyBorder="1" applyAlignment="1">
      <alignment/>
    </xf>
    <xf numFmtId="0" fontId="6" fillId="19" borderId="26" xfId="38" applyFont="1" applyBorder="1" applyAlignment="1">
      <alignment/>
    </xf>
    <xf numFmtId="0" fontId="6" fillId="19" borderId="10" xfId="38" applyFont="1" applyBorder="1" applyAlignment="1">
      <alignment/>
    </xf>
    <xf numFmtId="0" fontId="0" fillId="7" borderId="11" xfId="20" applyFont="1" applyBorder="1" applyAlignment="1">
      <alignment/>
    </xf>
    <xf numFmtId="0" fontId="0" fillId="7" borderId="18" xfId="20" applyFont="1" applyBorder="1" applyAlignment="1">
      <alignment/>
    </xf>
    <xf numFmtId="0" fontId="0" fillId="7" borderId="13" xfId="20" applyFont="1" applyBorder="1" applyAlignment="1">
      <alignment/>
    </xf>
    <xf numFmtId="0" fontId="0" fillId="7" borderId="13" xfId="20" applyFont="1" applyBorder="1" applyAlignment="1">
      <alignment/>
    </xf>
    <xf numFmtId="0" fontId="0" fillId="7" borderId="11" xfId="20" applyFont="1" applyBorder="1" applyAlignment="1">
      <alignment/>
    </xf>
    <xf numFmtId="170" fontId="0" fillId="7" borderId="15" xfId="20" applyNumberFormat="1" applyBorder="1" applyAlignment="1">
      <alignment/>
    </xf>
    <xf numFmtId="0" fontId="0" fillId="11" borderId="0" xfId="0" applyFill="1" applyAlignment="1">
      <alignment horizontal="center" vertical="center"/>
    </xf>
    <xf numFmtId="0" fontId="3" fillId="19" borderId="10" xfId="38" applyFont="1" applyBorder="1" applyAlignment="1">
      <alignment textRotation="45"/>
    </xf>
    <xf numFmtId="0" fontId="0" fillId="7" borderId="27" xfId="20" applyFont="1" applyBorder="1" applyAlignment="1">
      <alignment/>
    </xf>
    <xf numFmtId="0" fontId="0" fillId="7" borderId="27" xfId="20" applyFont="1" applyBorder="1" applyAlignment="1">
      <alignment/>
    </xf>
    <xf numFmtId="0" fontId="0" fillId="11" borderId="21" xfId="0" applyFill="1" applyBorder="1" applyAlignment="1">
      <alignment horizontal="center" vertical="center"/>
    </xf>
    <xf numFmtId="0" fontId="0" fillId="7" borderId="16" xfId="20" applyFont="1" applyBorder="1" applyAlignment="1">
      <alignment/>
    </xf>
    <xf numFmtId="0" fontId="0" fillId="7" borderId="16" xfId="20" applyFont="1" applyBorder="1" applyAlignment="1">
      <alignment/>
    </xf>
    <xf numFmtId="0" fontId="0" fillId="7" borderId="15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20" applyFont="1" applyBorder="1" applyAlignment="1">
      <alignment/>
    </xf>
    <xf numFmtId="0" fontId="0" fillId="7" borderId="30" xfId="20" applyFont="1" applyBorder="1" applyAlignment="1">
      <alignment/>
    </xf>
    <xf numFmtId="170" fontId="0" fillId="7" borderId="0" xfId="20" applyNumberFormat="1" applyFont="1" applyBorder="1" applyAlignment="1">
      <alignment/>
    </xf>
    <xf numFmtId="0" fontId="9" fillId="19" borderId="31" xfId="38" applyFont="1" applyBorder="1" applyAlignment="1">
      <alignment horizontal="center"/>
    </xf>
    <xf numFmtId="0" fontId="0" fillId="7" borderId="15" xfId="20" applyFont="1" applyBorder="1" applyAlignment="1">
      <alignment/>
    </xf>
    <xf numFmtId="0" fontId="0" fillId="7" borderId="27" xfId="20" applyFont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3" xfId="0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7" borderId="16" xfId="20" applyFont="1" applyBorder="1" applyAlignment="1">
      <alignment/>
    </xf>
    <xf numFmtId="0" fontId="0" fillId="7" borderId="11" xfId="20" applyFont="1" applyBorder="1" applyAlignment="1">
      <alignment/>
    </xf>
    <xf numFmtId="0" fontId="0" fillId="7" borderId="13" xfId="20" applyFont="1" applyBorder="1" applyAlignment="1">
      <alignment/>
    </xf>
    <xf numFmtId="170" fontId="0" fillId="7" borderId="0" xfId="20" applyNumberFormat="1" applyFont="1" applyBorder="1" applyAlignment="1">
      <alignment/>
    </xf>
    <xf numFmtId="170" fontId="23" fillId="7" borderId="0" xfId="20" applyNumberFormat="1" applyFont="1" applyBorder="1" applyAlignment="1">
      <alignment/>
    </xf>
    <xf numFmtId="0" fontId="0" fillId="7" borderId="16" xfId="20" applyFont="1" applyBorder="1" applyAlignment="1">
      <alignment/>
    </xf>
    <xf numFmtId="0" fontId="0" fillId="7" borderId="27" xfId="20" applyFont="1" applyBorder="1" applyAlignment="1">
      <alignment/>
    </xf>
    <xf numFmtId="0" fontId="0" fillId="7" borderId="27" xfId="20" applyFont="1" applyBorder="1" applyAlignment="1">
      <alignment horizontal="center"/>
    </xf>
    <xf numFmtId="0" fontId="0" fillId="7" borderId="15" xfId="2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19" borderId="10" xfId="38" applyFont="1" applyBorder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12</xdr:row>
      <xdr:rowOff>0</xdr:rowOff>
    </xdr:from>
    <xdr:to>
      <xdr:col>26</xdr:col>
      <xdr:colOff>133350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4429125"/>
          <a:ext cx="1333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view="pageLayout" workbookViewId="0" topLeftCell="A2">
      <selection activeCell="A13" sqref="A13"/>
    </sheetView>
  </sheetViews>
  <sheetFormatPr defaultColWidth="9.140625" defaultRowHeight="15"/>
  <cols>
    <col min="1" max="1" width="13.140625" style="0" customWidth="1"/>
    <col min="2" max="2" width="11.421875" style="0" customWidth="1"/>
    <col min="3" max="4" width="6.00390625" style="0" bestFit="1" customWidth="1"/>
    <col min="5" max="5" width="5.57421875" style="0" bestFit="1" customWidth="1"/>
    <col min="6" max="6" width="5.57421875" style="0" customWidth="1"/>
    <col min="7" max="7" width="5.57421875" style="0" bestFit="1" customWidth="1"/>
    <col min="8" max="10" width="5.00390625" style="0" bestFit="1" customWidth="1"/>
    <col min="11" max="12" width="5.00390625" style="0" customWidth="1"/>
    <col min="13" max="13" width="5.00390625" style="0" bestFit="1" customWidth="1"/>
    <col min="14" max="14" width="5.00390625" style="0" customWidth="1"/>
    <col min="15" max="16" width="5.00390625" style="0" bestFit="1" customWidth="1"/>
    <col min="17" max="17" width="5.00390625" style="0" customWidth="1"/>
    <col min="18" max="18" width="5.00390625" style="0" bestFit="1" customWidth="1"/>
    <col min="19" max="20" width="5.00390625" style="0" customWidth="1"/>
    <col min="21" max="21" width="5.00390625" style="0" bestFit="1" customWidth="1"/>
    <col min="22" max="22" width="10.8515625" style="0" customWidth="1"/>
    <col min="23" max="23" width="10.140625" style="0" customWidth="1"/>
  </cols>
  <sheetData>
    <row r="1" spans="1:26" s="5" customFormat="1" ht="211.5" thickBot="1">
      <c r="A1" s="45" t="s">
        <v>0</v>
      </c>
      <c r="B1" s="46" t="s">
        <v>1</v>
      </c>
      <c r="C1" s="13" t="s">
        <v>18</v>
      </c>
      <c r="D1" s="13" t="s">
        <v>17</v>
      </c>
      <c r="E1" s="13" t="s">
        <v>23</v>
      </c>
      <c r="F1" s="13" t="s">
        <v>22</v>
      </c>
      <c r="G1" s="13" t="s">
        <v>19</v>
      </c>
      <c r="H1" s="13" t="s">
        <v>62</v>
      </c>
      <c r="I1" s="13" t="s">
        <v>20</v>
      </c>
      <c r="J1" s="13" t="s">
        <v>21</v>
      </c>
      <c r="K1" s="13" t="s">
        <v>89</v>
      </c>
      <c r="L1" s="13" t="s">
        <v>88</v>
      </c>
      <c r="M1" s="13" t="s">
        <v>90</v>
      </c>
      <c r="N1" s="6" t="s">
        <v>6</v>
      </c>
      <c r="O1" s="13" t="s">
        <v>118</v>
      </c>
      <c r="P1" s="6" t="s">
        <v>7</v>
      </c>
      <c r="Q1" s="6" t="s">
        <v>8</v>
      </c>
      <c r="R1" s="13" t="s">
        <v>11</v>
      </c>
      <c r="S1" s="13" t="s">
        <v>15</v>
      </c>
      <c r="T1" s="13" t="s">
        <v>24</v>
      </c>
      <c r="U1" s="6" t="s">
        <v>9</v>
      </c>
      <c r="V1" s="33" t="s">
        <v>10</v>
      </c>
      <c r="W1" s="33" t="s">
        <v>12</v>
      </c>
      <c r="X1" s="33" t="s">
        <v>91</v>
      </c>
      <c r="Y1" s="65" t="s">
        <v>13</v>
      </c>
      <c r="Z1" s="42"/>
    </row>
    <row r="2" spans="1:26" ht="14.25">
      <c r="A2" s="47" t="s">
        <v>39</v>
      </c>
      <c r="B2" s="48" t="s">
        <v>32</v>
      </c>
      <c r="C2" s="43">
        <v>60.2</v>
      </c>
      <c r="D2" s="43">
        <v>50.1</v>
      </c>
      <c r="E2" s="43">
        <v>0</v>
      </c>
      <c r="F2" s="43">
        <v>0</v>
      </c>
      <c r="G2" s="43">
        <v>0</v>
      </c>
      <c r="H2" s="43">
        <v>0</v>
      </c>
      <c r="I2" s="43">
        <v>0</v>
      </c>
      <c r="J2" s="43">
        <v>0</v>
      </c>
      <c r="K2" s="43">
        <v>0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/>
      <c r="U2" s="43">
        <v>0</v>
      </c>
      <c r="V2" s="23">
        <f aca="true" t="shared" si="0" ref="V2:V22">SUM(C2:U2)</f>
        <v>110.30000000000001</v>
      </c>
      <c r="W2" s="24">
        <f>SUM(LARGE($C$2:$U$2,{1,2,3,4,5,6}))</f>
        <v>110.30000000000001</v>
      </c>
      <c r="X2" s="21">
        <f>COUNTIF(C2:U2,"&gt;0")</f>
        <v>2</v>
      </c>
      <c r="Y2" s="53">
        <f>RANK(W2,(W2:W24),0)</f>
        <v>12</v>
      </c>
      <c r="Z2" s="62" t="s">
        <v>97</v>
      </c>
    </row>
    <row r="3" spans="1:26" ht="14.25">
      <c r="A3" s="47" t="s">
        <v>36</v>
      </c>
      <c r="B3" s="49" t="s">
        <v>35</v>
      </c>
      <c r="C3" s="43">
        <v>49.2</v>
      </c>
      <c r="D3" s="43">
        <v>0</v>
      </c>
      <c r="E3" s="43">
        <v>0</v>
      </c>
      <c r="F3" s="43">
        <v>0</v>
      </c>
      <c r="G3" s="43"/>
      <c r="H3" s="43"/>
      <c r="I3" s="43">
        <v>0</v>
      </c>
      <c r="J3" s="43"/>
      <c r="K3" s="43">
        <v>0</v>
      </c>
      <c r="L3" s="43">
        <v>0</v>
      </c>
      <c r="M3" s="43"/>
      <c r="N3" s="43">
        <v>0</v>
      </c>
      <c r="O3" s="43">
        <v>0</v>
      </c>
      <c r="P3" s="43">
        <v>0</v>
      </c>
      <c r="Q3" s="43"/>
      <c r="R3" s="43">
        <v>0</v>
      </c>
      <c r="S3" s="43"/>
      <c r="T3" s="43"/>
      <c r="U3" s="43">
        <v>0</v>
      </c>
      <c r="V3" s="29">
        <f t="shared" si="0"/>
        <v>49.2</v>
      </c>
      <c r="W3" s="25">
        <f>SUM(LARGE($C$3:$U$3,{1,2,3,4,5,6}))</f>
        <v>49.2</v>
      </c>
      <c r="X3" s="22">
        <f aca="true" t="shared" si="1" ref="X3:X22">COUNTIF(C3:U3,"&gt;0")</f>
        <v>1</v>
      </c>
      <c r="Y3" s="53">
        <f>RANK(W3,(W2:W22),0)</f>
        <v>17</v>
      </c>
      <c r="Z3" s="58" t="s">
        <v>36</v>
      </c>
    </row>
    <row r="4" spans="1:26" ht="14.25">
      <c r="A4" s="47" t="s">
        <v>25</v>
      </c>
      <c r="B4" s="49" t="s">
        <v>28</v>
      </c>
      <c r="C4" s="43">
        <v>69.5</v>
      </c>
      <c r="D4" s="43">
        <v>64.7</v>
      </c>
      <c r="E4" s="43">
        <v>0</v>
      </c>
      <c r="F4" s="43">
        <v>0</v>
      </c>
      <c r="G4" s="43"/>
      <c r="H4" s="43">
        <v>65.3</v>
      </c>
      <c r="I4" s="43">
        <v>69.3</v>
      </c>
      <c r="J4" s="43">
        <v>70.2</v>
      </c>
      <c r="K4" s="43">
        <v>0</v>
      </c>
      <c r="L4" s="43"/>
      <c r="M4" s="43"/>
      <c r="N4" s="43">
        <v>0</v>
      </c>
      <c r="O4" s="43">
        <v>0</v>
      </c>
      <c r="P4" s="43">
        <v>0</v>
      </c>
      <c r="Q4" s="43"/>
      <c r="R4" s="74">
        <v>67</v>
      </c>
      <c r="S4" s="43"/>
      <c r="T4" s="43">
        <v>68.9</v>
      </c>
      <c r="U4" s="43"/>
      <c r="V4" s="29">
        <f t="shared" si="0"/>
        <v>474.9</v>
      </c>
      <c r="W4" s="25">
        <f>SUM(LARGE($C$4:$U$4,{1,2,3,4,5,6}))</f>
        <v>410.2</v>
      </c>
      <c r="X4" s="22">
        <f t="shared" si="1"/>
        <v>7</v>
      </c>
      <c r="Y4" s="53">
        <f>RANK(W4,(W2:W22),0)</f>
        <v>2</v>
      </c>
      <c r="Z4" s="58" t="s">
        <v>110</v>
      </c>
    </row>
    <row r="5" spans="1:26" ht="14.25">
      <c r="A5" s="47" t="s">
        <v>40</v>
      </c>
      <c r="B5" s="49" t="s">
        <v>31</v>
      </c>
      <c r="C5" s="43">
        <v>61.4</v>
      </c>
      <c r="D5" s="43">
        <v>56</v>
      </c>
      <c r="E5" s="43">
        <v>0</v>
      </c>
      <c r="F5" s="43">
        <v>0</v>
      </c>
      <c r="G5" s="43"/>
      <c r="H5" s="43"/>
      <c r="I5" s="43">
        <v>0</v>
      </c>
      <c r="J5" s="43"/>
      <c r="K5" s="43">
        <v>0</v>
      </c>
      <c r="L5" s="43">
        <v>0</v>
      </c>
      <c r="M5" s="43"/>
      <c r="N5" s="43">
        <v>0</v>
      </c>
      <c r="O5" s="43">
        <v>0</v>
      </c>
      <c r="P5" s="43">
        <v>58</v>
      </c>
      <c r="Q5" s="43"/>
      <c r="R5" s="43">
        <v>58.2</v>
      </c>
      <c r="S5" s="43">
        <v>63.1</v>
      </c>
      <c r="T5" s="43"/>
      <c r="U5" s="43">
        <v>0</v>
      </c>
      <c r="V5" s="29">
        <f t="shared" si="0"/>
        <v>296.70000000000005</v>
      </c>
      <c r="W5" s="25">
        <f>SUM(LARGE($C$5:$U$5,{1,2,3,4,5,6}))</f>
        <v>296.7</v>
      </c>
      <c r="X5" s="22">
        <f t="shared" si="1"/>
        <v>5</v>
      </c>
      <c r="Y5" s="53">
        <f>RANK(W5,(W2:W22),0)</f>
        <v>7</v>
      </c>
      <c r="Z5" s="58" t="s">
        <v>98</v>
      </c>
    </row>
    <row r="6" spans="1:26" ht="14.25">
      <c r="A6" s="41" t="s">
        <v>63</v>
      </c>
      <c r="B6" s="49" t="s">
        <v>29</v>
      </c>
      <c r="C6" s="43">
        <v>65</v>
      </c>
      <c r="D6" s="43">
        <v>0</v>
      </c>
      <c r="E6" s="43">
        <v>0</v>
      </c>
      <c r="F6" s="43">
        <v>0</v>
      </c>
      <c r="G6" s="43"/>
      <c r="H6" s="43"/>
      <c r="I6" s="43">
        <v>0</v>
      </c>
      <c r="J6" s="43"/>
      <c r="K6" s="43">
        <v>0</v>
      </c>
      <c r="L6" s="43">
        <v>0</v>
      </c>
      <c r="M6" s="43"/>
      <c r="N6" s="43">
        <v>0</v>
      </c>
      <c r="O6" s="43">
        <v>68</v>
      </c>
      <c r="P6" s="43">
        <v>66.6</v>
      </c>
      <c r="Q6" s="43"/>
      <c r="R6" s="43">
        <v>66.7</v>
      </c>
      <c r="S6" s="43">
        <v>69.3</v>
      </c>
      <c r="T6" s="43"/>
      <c r="U6" s="43"/>
      <c r="V6" s="29">
        <f t="shared" si="0"/>
        <v>335.6</v>
      </c>
      <c r="W6" s="25">
        <f>SUM(LARGE($C$6:$U$6,{1,2,3,4,5,6}))</f>
        <v>335.6</v>
      </c>
      <c r="X6" s="22">
        <f t="shared" si="1"/>
        <v>5</v>
      </c>
      <c r="Y6" s="53">
        <f>RANK(W6,(W2:W22),0)</f>
        <v>5</v>
      </c>
      <c r="Z6" s="59" t="s">
        <v>63</v>
      </c>
    </row>
    <row r="7" spans="1:26" ht="14.25">
      <c r="A7" s="47" t="s">
        <v>26</v>
      </c>
      <c r="B7" s="49" t="s">
        <v>27</v>
      </c>
      <c r="C7" s="43">
        <v>66.7</v>
      </c>
      <c r="D7" s="43">
        <v>0</v>
      </c>
      <c r="E7" s="43">
        <v>0</v>
      </c>
      <c r="F7" s="43">
        <v>60.7</v>
      </c>
      <c r="G7" s="43">
        <v>65.9</v>
      </c>
      <c r="H7" s="43"/>
      <c r="I7" s="43">
        <v>0</v>
      </c>
      <c r="J7" s="43"/>
      <c r="K7" s="43"/>
      <c r="L7" s="43">
        <v>71.4</v>
      </c>
      <c r="M7" s="43">
        <v>72.1</v>
      </c>
      <c r="N7" s="43">
        <v>0</v>
      </c>
      <c r="O7" s="43">
        <v>0</v>
      </c>
      <c r="P7" s="43">
        <v>71.1</v>
      </c>
      <c r="Q7" s="43"/>
      <c r="R7" s="43">
        <v>71.3</v>
      </c>
      <c r="S7" s="43"/>
      <c r="T7" s="43"/>
      <c r="U7" s="43">
        <v>0</v>
      </c>
      <c r="V7" s="29">
        <f t="shared" si="0"/>
        <v>479.2000000000001</v>
      </c>
      <c r="W7" s="25">
        <f>SUM(LARGE($C$7:$U$7,{1,2,3,4,5,6}))</f>
        <v>418.5</v>
      </c>
      <c r="X7" s="22">
        <f t="shared" si="1"/>
        <v>7</v>
      </c>
      <c r="Y7" s="53">
        <f>RANK(W7,(W2:W22),0)</f>
        <v>1</v>
      </c>
      <c r="Z7" s="58" t="s">
        <v>111</v>
      </c>
    </row>
    <row r="8" spans="1:26" ht="14.25">
      <c r="A8" s="47" t="s">
        <v>39</v>
      </c>
      <c r="B8" s="49" t="s">
        <v>30</v>
      </c>
      <c r="C8" s="43">
        <v>64.6</v>
      </c>
      <c r="D8" s="43">
        <v>58.5</v>
      </c>
      <c r="E8" s="43">
        <v>64.3</v>
      </c>
      <c r="F8" s="43">
        <v>0</v>
      </c>
      <c r="G8" s="43"/>
      <c r="H8" s="43">
        <v>64.5</v>
      </c>
      <c r="I8" s="43">
        <v>0</v>
      </c>
      <c r="J8" s="43">
        <v>65.6</v>
      </c>
      <c r="K8" s="43">
        <v>57.6</v>
      </c>
      <c r="L8" s="43">
        <v>65.8</v>
      </c>
      <c r="M8" s="43"/>
      <c r="N8" s="43">
        <v>0</v>
      </c>
      <c r="O8" s="43">
        <v>0</v>
      </c>
      <c r="P8" s="43">
        <v>68</v>
      </c>
      <c r="Q8" s="43"/>
      <c r="R8" s="43">
        <v>65.4</v>
      </c>
      <c r="S8" s="43">
        <v>66.3</v>
      </c>
      <c r="T8" s="43">
        <v>68</v>
      </c>
      <c r="U8" s="43">
        <v>67.8</v>
      </c>
      <c r="V8" s="29">
        <f t="shared" si="0"/>
        <v>776.4</v>
      </c>
      <c r="W8" s="25">
        <f>SUM(LARGE($C$8:$U$8,{1,2,3,4,5,6}))</f>
        <v>401.5</v>
      </c>
      <c r="X8" s="22">
        <f t="shared" si="1"/>
        <v>12</v>
      </c>
      <c r="Y8" s="53">
        <f>RANK(W8,(W2:W22),0)</f>
        <v>3</v>
      </c>
      <c r="Z8" s="58" t="s">
        <v>109</v>
      </c>
    </row>
    <row r="9" spans="1:26" ht="14.25">
      <c r="A9" s="47" t="s">
        <v>37</v>
      </c>
      <c r="B9" s="49" t="s">
        <v>34</v>
      </c>
      <c r="C9" s="43">
        <v>53.1</v>
      </c>
      <c r="D9" s="43">
        <v>0</v>
      </c>
      <c r="E9" s="43">
        <v>0</v>
      </c>
      <c r="F9" s="43">
        <v>0</v>
      </c>
      <c r="G9" s="43"/>
      <c r="H9" s="43"/>
      <c r="I9" s="43">
        <v>0</v>
      </c>
      <c r="J9" s="43"/>
      <c r="K9" s="43">
        <v>0</v>
      </c>
      <c r="L9" s="43">
        <v>0</v>
      </c>
      <c r="M9" s="43"/>
      <c r="N9" s="43">
        <v>0</v>
      </c>
      <c r="O9" s="43">
        <v>0</v>
      </c>
      <c r="P9" s="43">
        <v>0</v>
      </c>
      <c r="Q9" s="43"/>
      <c r="R9" s="43">
        <v>0</v>
      </c>
      <c r="S9" s="43"/>
      <c r="T9" s="43"/>
      <c r="U9" s="43">
        <v>0</v>
      </c>
      <c r="V9" s="29">
        <f t="shared" si="0"/>
        <v>53.1</v>
      </c>
      <c r="W9" s="25">
        <f>SUM(LARGE($C$9:$U$9,{1,2,3,4,5,6}))</f>
        <v>53.1</v>
      </c>
      <c r="X9" s="22">
        <f t="shared" si="1"/>
        <v>1</v>
      </c>
      <c r="Y9" s="53">
        <f>RANK(W9,(W2:W22),0)</f>
        <v>16</v>
      </c>
      <c r="Z9" s="58" t="s">
        <v>37</v>
      </c>
    </row>
    <row r="10" spans="1:26" ht="14.25">
      <c r="A10" s="47" t="s">
        <v>38</v>
      </c>
      <c r="B10" s="49" t="s">
        <v>33</v>
      </c>
      <c r="C10" s="43">
        <v>58.7</v>
      </c>
      <c r="D10" s="43">
        <v>50</v>
      </c>
      <c r="E10" s="43">
        <v>55.8</v>
      </c>
      <c r="F10" s="43">
        <v>0</v>
      </c>
      <c r="G10" s="43"/>
      <c r="H10" s="43">
        <v>55.3</v>
      </c>
      <c r="I10" s="43">
        <v>55.3</v>
      </c>
      <c r="J10" s="43">
        <v>56.4</v>
      </c>
      <c r="K10" s="43">
        <v>0</v>
      </c>
      <c r="L10" s="43">
        <v>59.3</v>
      </c>
      <c r="M10" s="43">
        <v>57.4</v>
      </c>
      <c r="N10" s="43">
        <v>0</v>
      </c>
      <c r="O10" s="43">
        <v>0</v>
      </c>
      <c r="P10" s="43">
        <v>0</v>
      </c>
      <c r="Q10" s="43"/>
      <c r="R10" s="43">
        <v>0</v>
      </c>
      <c r="S10" s="43"/>
      <c r="T10" s="43"/>
      <c r="U10" s="43">
        <v>0</v>
      </c>
      <c r="V10" s="29">
        <f t="shared" si="0"/>
        <v>448.2</v>
      </c>
      <c r="W10" s="25">
        <f>SUM(LARGE($C$10:$U$10,{1,2,3,4,5,6}))</f>
        <v>342.90000000000003</v>
      </c>
      <c r="X10" s="22">
        <f t="shared" si="1"/>
        <v>8</v>
      </c>
      <c r="Y10" s="53">
        <f>RANK(W10,(W2:W22),0)</f>
        <v>4</v>
      </c>
      <c r="Z10" s="58" t="s">
        <v>96</v>
      </c>
    </row>
    <row r="11" spans="1:26" ht="14.25">
      <c r="A11" s="51" t="s">
        <v>65</v>
      </c>
      <c r="B11" s="49" t="s">
        <v>66</v>
      </c>
      <c r="C11" s="43">
        <v>0</v>
      </c>
      <c r="D11" s="43">
        <v>54.7</v>
      </c>
      <c r="E11" s="43">
        <v>0</v>
      </c>
      <c r="F11" s="43">
        <v>0</v>
      </c>
      <c r="G11" s="43"/>
      <c r="H11" s="43"/>
      <c r="I11" s="43">
        <v>0</v>
      </c>
      <c r="J11" s="43"/>
      <c r="K11" s="43">
        <v>53.7</v>
      </c>
      <c r="L11" s="43">
        <v>0</v>
      </c>
      <c r="M11" s="43"/>
      <c r="N11" s="43">
        <v>0</v>
      </c>
      <c r="O11" s="43">
        <v>0</v>
      </c>
      <c r="P11" s="43">
        <v>0</v>
      </c>
      <c r="Q11" s="43"/>
      <c r="R11" s="43">
        <v>0</v>
      </c>
      <c r="S11" s="43"/>
      <c r="T11" s="43"/>
      <c r="U11" s="43">
        <v>0</v>
      </c>
      <c r="V11" s="29">
        <f t="shared" si="0"/>
        <v>108.4</v>
      </c>
      <c r="W11" s="25">
        <f>SUM(LARGE($C$11:$U$11,{1,2,3,4,5,6}))</f>
        <v>108.4</v>
      </c>
      <c r="X11" s="22">
        <f t="shared" si="1"/>
        <v>2</v>
      </c>
      <c r="Y11" s="53">
        <f>RANK(W11,(W2:W22),0)</f>
        <v>13</v>
      </c>
      <c r="Z11" s="58" t="s">
        <v>65</v>
      </c>
    </row>
    <row r="12" spans="1:26" ht="14.25">
      <c r="A12" s="47" t="s">
        <v>67</v>
      </c>
      <c r="B12" s="50" t="s">
        <v>68</v>
      </c>
      <c r="C12" s="43">
        <v>0</v>
      </c>
      <c r="D12" s="43">
        <v>44.4</v>
      </c>
      <c r="E12" s="43">
        <v>0</v>
      </c>
      <c r="F12" s="43">
        <v>0</v>
      </c>
      <c r="G12" s="43"/>
      <c r="H12" s="43"/>
      <c r="I12" s="43">
        <v>0</v>
      </c>
      <c r="J12" s="43"/>
      <c r="K12" s="43">
        <v>0</v>
      </c>
      <c r="L12" s="43">
        <v>0</v>
      </c>
      <c r="M12" s="43"/>
      <c r="N12" s="43">
        <v>0</v>
      </c>
      <c r="O12" s="43">
        <v>0</v>
      </c>
      <c r="P12" s="43">
        <v>0</v>
      </c>
      <c r="Q12" s="43"/>
      <c r="R12" s="43">
        <v>0</v>
      </c>
      <c r="S12" s="43"/>
      <c r="T12" s="43"/>
      <c r="U12" s="43">
        <v>0</v>
      </c>
      <c r="V12" s="29">
        <f t="shared" si="0"/>
        <v>44.4</v>
      </c>
      <c r="W12" s="25">
        <f>SUM(LARGE($C$12:$U$12,{1,2,3,4,5,6}))</f>
        <v>44.4</v>
      </c>
      <c r="X12" s="22">
        <f t="shared" si="1"/>
        <v>1</v>
      </c>
      <c r="Y12" s="53">
        <f>RANK(W12,(W2:W22),0)</f>
        <v>19</v>
      </c>
      <c r="Z12" s="58" t="s">
        <v>67</v>
      </c>
    </row>
    <row r="13" spans="1:26" ht="14.25">
      <c r="A13" s="47" t="s">
        <v>69</v>
      </c>
      <c r="B13" s="49" t="s">
        <v>70</v>
      </c>
      <c r="C13" s="43">
        <v>0</v>
      </c>
      <c r="D13" s="43">
        <v>50.5</v>
      </c>
      <c r="E13" s="43">
        <v>0</v>
      </c>
      <c r="F13" s="43">
        <v>0</v>
      </c>
      <c r="G13" s="43"/>
      <c r="H13" s="43"/>
      <c r="I13" s="43">
        <v>0</v>
      </c>
      <c r="J13" s="43"/>
      <c r="K13" s="43">
        <v>52.8</v>
      </c>
      <c r="L13" s="43">
        <v>0</v>
      </c>
      <c r="M13" s="43"/>
      <c r="N13" s="43">
        <v>0</v>
      </c>
      <c r="O13" s="43">
        <v>0</v>
      </c>
      <c r="P13" s="43">
        <v>0</v>
      </c>
      <c r="Q13" s="43"/>
      <c r="R13" s="43">
        <v>57.3</v>
      </c>
      <c r="S13" s="43"/>
      <c r="T13" s="43"/>
      <c r="U13" s="43">
        <v>0</v>
      </c>
      <c r="V13" s="29">
        <f t="shared" si="0"/>
        <v>160.6</v>
      </c>
      <c r="W13" s="25">
        <f>SUM(LARGE($C$13:$U$13,{1,2,3,4,5,6}))</f>
        <v>160.6</v>
      </c>
      <c r="X13" s="22">
        <f t="shared" si="1"/>
        <v>3</v>
      </c>
      <c r="Y13" s="53">
        <f>RANK(W13,(W2:W22),0)</f>
        <v>11</v>
      </c>
      <c r="Z13" s="58" t="s">
        <v>69</v>
      </c>
    </row>
    <row r="14" spans="1:26" ht="14.25">
      <c r="A14" s="47" t="s">
        <v>86</v>
      </c>
      <c r="B14" s="49" t="s">
        <v>87</v>
      </c>
      <c r="C14" s="43">
        <v>0</v>
      </c>
      <c r="D14" s="43">
        <v>0</v>
      </c>
      <c r="E14" s="43">
        <v>0</v>
      </c>
      <c r="F14" s="43">
        <v>0</v>
      </c>
      <c r="G14" s="43"/>
      <c r="H14" s="43"/>
      <c r="I14" s="43">
        <v>69.8</v>
      </c>
      <c r="J14" s="43">
        <v>69.7</v>
      </c>
      <c r="K14" s="43">
        <v>0</v>
      </c>
      <c r="L14" s="43">
        <v>0</v>
      </c>
      <c r="M14" s="43"/>
      <c r="N14" s="43">
        <v>0</v>
      </c>
      <c r="O14" s="43">
        <v>0</v>
      </c>
      <c r="P14" s="43">
        <v>0</v>
      </c>
      <c r="Q14" s="43"/>
      <c r="R14" s="43">
        <v>0</v>
      </c>
      <c r="S14" s="43"/>
      <c r="T14" s="43">
        <v>65.5</v>
      </c>
      <c r="U14" s="43">
        <v>0</v>
      </c>
      <c r="V14" s="29">
        <f t="shared" si="0"/>
        <v>205</v>
      </c>
      <c r="W14" s="25">
        <f>SUM(LARGE($C$14:$U$14,{1,2,3,4,5,6}))</f>
        <v>205</v>
      </c>
      <c r="X14" s="22">
        <f t="shared" si="1"/>
        <v>3</v>
      </c>
      <c r="Y14" s="53">
        <f>RANK(W14,(W2:W22),0)</f>
        <v>10</v>
      </c>
      <c r="Z14" s="58" t="s">
        <v>95</v>
      </c>
    </row>
    <row r="15" spans="1:26" ht="14.25">
      <c r="A15" s="11" t="s">
        <v>92</v>
      </c>
      <c r="B15" s="49" t="s">
        <v>93</v>
      </c>
      <c r="C15" s="43">
        <v>0</v>
      </c>
      <c r="D15" s="43">
        <v>0</v>
      </c>
      <c r="E15" s="43">
        <v>0</v>
      </c>
      <c r="F15" s="43">
        <v>0</v>
      </c>
      <c r="G15" s="43"/>
      <c r="H15" s="43"/>
      <c r="I15" s="43">
        <v>0</v>
      </c>
      <c r="J15" s="43"/>
      <c r="K15" s="43">
        <v>57.8</v>
      </c>
      <c r="L15" s="43">
        <v>0</v>
      </c>
      <c r="M15" s="43"/>
      <c r="N15" s="43">
        <v>0</v>
      </c>
      <c r="O15" s="43">
        <v>0</v>
      </c>
      <c r="P15" s="43">
        <v>0</v>
      </c>
      <c r="Q15" s="43"/>
      <c r="R15" s="43">
        <v>0</v>
      </c>
      <c r="S15" s="43"/>
      <c r="T15" s="43"/>
      <c r="U15" s="43">
        <v>0</v>
      </c>
      <c r="V15" s="29">
        <f t="shared" si="0"/>
        <v>57.8</v>
      </c>
      <c r="W15" s="25">
        <f>SUM(LARGE($C$15:$U$15,{1,2,3,4,5,6}))</f>
        <v>57.8</v>
      </c>
      <c r="X15" s="22">
        <f t="shared" si="1"/>
        <v>1</v>
      </c>
      <c r="Y15" s="69">
        <f>RANK(W15,(W2:W22),0)</f>
        <v>14</v>
      </c>
      <c r="Z15" s="58" t="s">
        <v>94</v>
      </c>
    </row>
    <row r="16" spans="1:26" ht="14.25">
      <c r="A16" s="47" t="s">
        <v>99</v>
      </c>
      <c r="B16" s="12" t="s">
        <v>100</v>
      </c>
      <c r="C16" s="43">
        <v>0</v>
      </c>
      <c r="D16" s="43">
        <v>0</v>
      </c>
      <c r="E16" s="43">
        <v>0</v>
      </c>
      <c r="F16" s="43">
        <v>0</v>
      </c>
      <c r="G16" s="43"/>
      <c r="H16" s="43"/>
      <c r="I16" s="43">
        <v>0</v>
      </c>
      <c r="J16" s="43"/>
      <c r="K16" s="64">
        <v>63</v>
      </c>
      <c r="L16" s="43">
        <v>0</v>
      </c>
      <c r="M16" s="43"/>
      <c r="N16" s="43">
        <v>0</v>
      </c>
      <c r="O16" s="43">
        <v>0</v>
      </c>
      <c r="P16" s="43">
        <v>68.7</v>
      </c>
      <c r="Q16" s="43"/>
      <c r="R16" s="43"/>
      <c r="S16" s="43">
        <v>69.8</v>
      </c>
      <c r="T16" s="43">
        <v>61.9</v>
      </c>
      <c r="U16" s="43">
        <v>67</v>
      </c>
      <c r="V16" s="29">
        <f t="shared" si="0"/>
        <v>330.4</v>
      </c>
      <c r="W16" s="25">
        <f>SUM(LARGE($C$16:$U$16,{1,2,3,4,5,6}))</f>
        <v>330.4</v>
      </c>
      <c r="X16" s="22">
        <f t="shared" si="1"/>
        <v>5</v>
      </c>
      <c r="Y16" s="69">
        <f>RANK(W16,(W2:W23),0)</f>
        <v>6</v>
      </c>
      <c r="Z16" s="58" t="s">
        <v>112</v>
      </c>
    </row>
    <row r="17" spans="1:26" ht="14.25">
      <c r="A17" s="47" t="s">
        <v>114</v>
      </c>
      <c r="B17" s="12" t="s">
        <v>115</v>
      </c>
      <c r="C17" s="43">
        <v>0</v>
      </c>
      <c r="D17" s="43">
        <v>0</v>
      </c>
      <c r="E17" s="43">
        <v>0</v>
      </c>
      <c r="F17" s="43">
        <v>0</v>
      </c>
      <c r="G17" s="43"/>
      <c r="H17" s="43"/>
      <c r="I17" s="43">
        <v>0</v>
      </c>
      <c r="J17" s="43"/>
      <c r="K17" s="64">
        <v>49.8</v>
      </c>
      <c r="L17" s="43">
        <v>54.3</v>
      </c>
      <c r="M17" s="43"/>
      <c r="N17" s="43">
        <v>0</v>
      </c>
      <c r="O17" s="43">
        <v>0</v>
      </c>
      <c r="P17" s="43">
        <v>58.2</v>
      </c>
      <c r="Q17" s="43"/>
      <c r="R17" s="43">
        <v>0</v>
      </c>
      <c r="S17" s="43"/>
      <c r="T17" s="43">
        <v>58.8</v>
      </c>
      <c r="U17" s="43">
        <v>0</v>
      </c>
      <c r="V17" s="29">
        <f t="shared" si="0"/>
        <v>221.10000000000002</v>
      </c>
      <c r="W17" s="25">
        <f>SUM(LARGE($C$17:$U$17,{1,2,3,4,5,6}))</f>
        <v>221.10000000000002</v>
      </c>
      <c r="X17" s="22">
        <f t="shared" si="1"/>
        <v>4</v>
      </c>
      <c r="Y17" s="69">
        <f>RANK(W17,(W2:W24),0)</f>
        <v>8</v>
      </c>
      <c r="Z17" s="58" t="s">
        <v>114</v>
      </c>
    </row>
    <row r="18" spans="1:26" ht="14.25">
      <c r="A18" s="72" t="s">
        <v>121</v>
      </c>
      <c r="B18" s="73" t="s">
        <v>122</v>
      </c>
      <c r="C18" s="43">
        <v>0</v>
      </c>
      <c r="D18" s="43">
        <v>0</v>
      </c>
      <c r="E18" s="43">
        <v>0</v>
      </c>
      <c r="F18" s="43">
        <v>0</v>
      </c>
      <c r="G18" s="43"/>
      <c r="H18" s="43"/>
      <c r="I18" s="43">
        <v>0</v>
      </c>
      <c r="J18" s="43"/>
      <c r="K18" s="43">
        <v>0</v>
      </c>
      <c r="L18" s="43">
        <v>0</v>
      </c>
      <c r="M18" s="43"/>
      <c r="N18" s="43">
        <v>0</v>
      </c>
      <c r="O18" s="43">
        <v>0</v>
      </c>
      <c r="P18" s="43">
        <v>55.2</v>
      </c>
      <c r="Q18" s="43"/>
      <c r="R18" s="43">
        <v>54.9</v>
      </c>
      <c r="S18" s="43">
        <v>56.2</v>
      </c>
      <c r="T18" s="43">
        <v>52.9</v>
      </c>
      <c r="U18" s="43">
        <v>0</v>
      </c>
      <c r="V18" s="29">
        <f t="shared" si="0"/>
        <v>219.20000000000002</v>
      </c>
      <c r="W18" s="25">
        <f>SUM(LARGE($C$18:$U$18,{1,2,3,4,5,6}))</f>
        <v>219.20000000000002</v>
      </c>
      <c r="X18" s="22">
        <f t="shared" si="1"/>
        <v>4</v>
      </c>
      <c r="Y18" s="69">
        <f>RANK(W18,(W2:W24),0)</f>
        <v>9</v>
      </c>
      <c r="Z18" s="71" t="s">
        <v>121</v>
      </c>
    </row>
    <row r="19" spans="1:26" ht="14.25">
      <c r="A19" s="51" t="s">
        <v>123</v>
      </c>
      <c r="B19" s="73" t="s">
        <v>124</v>
      </c>
      <c r="C19" s="43">
        <v>0</v>
      </c>
      <c r="D19" s="43">
        <v>0</v>
      </c>
      <c r="E19" s="43">
        <v>0</v>
      </c>
      <c r="F19" s="43">
        <v>0</v>
      </c>
      <c r="G19" s="43"/>
      <c r="H19" s="43"/>
      <c r="I19" s="43">
        <v>0</v>
      </c>
      <c r="J19" s="43"/>
      <c r="K19" s="43">
        <v>0</v>
      </c>
      <c r="L19" s="43">
        <v>0</v>
      </c>
      <c r="M19" s="43"/>
      <c r="N19" s="43">
        <v>0</v>
      </c>
      <c r="O19" s="43">
        <v>0</v>
      </c>
      <c r="P19" s="75">
        <v>47</v>
      </c>
      <c r="Q19" s="75"/>
      <c r="R19" s="75">
        <v>0</v>
      </c>
      <c r="S19" s="43"/>
      <c r="T19" s="43"/>
      <c r="U19" s="43">
        <v>0</v>
      </c>
      <c r="V19" s="29">
        <f t="shared" si="0"/>
        <v>47</v>
      </c>
      <c r="W19" s="25">
        <f>SUM(LARGE($C$19:$U$19,{1,2,3,4,5,6}))</f>
        <v>47</v>
      </c>
      <c r="X19" s="22">
        <f t="shared" si="1"/>
        <v>1</v>
      </c>
      <c r="Y19" s="69">
        <f>RANK(W19,(W2:W24),0)</f>
        <v>18</v>
      </c>
      <c r="Z19" s="71" t="s">
        <v>123</v>
      </c>
    </row>
    <row r="20" spans="1:26" ht="14.25">
      <c r="A20" s="51" t="s">
        <v>134</v>
      </c>
      <c r="B20" s="73" t="s">
        <v>135</v>
      </c>
      <c r="C20" s="43">
        <v>0</v>
      </c>
      <c r="D20" s="43">
        <v>0</v>
      </c>
      <c r="E20" s="43">
        <v>0</v>
      </c>
      <c r="F20" s="43">
        <v>0</v>
      </c>
      <c r="G20" s="43"/>
      <c r="H20" s="43"/>
      <c r="I20" s="43">
        <v>0</v>
      </c>
      <c r="J20" s="43"/>
      <c r="K20" s="43">
        <v>0</v>
      </c>
      <c r="L20" s="43">
        <v>0</v>
      </c>
      <c r="M20" s="43"/>
      <c r="N20" s="43">
        <v>0</v>
      </c>
      <c r="O20" s="43">
        <v>0</v>
      </c>
      <c r="P20" s="43">
        <v>0</v>
      </c>
      <c r="Q20" s="43"/>
      <c r="R20" s="43">
        <v>0</v>
      </c>
      <c r="S20" s="43">
        <v>56.3</v>
      </c>
      <c r="T20" s="43"/>
      <c r="U20" s="43">
        <v>0</v>
      </c>
      <c r="V20" s="29">
        <f t="shared" si="0"/>
        <v>56.3</v>
      </c>
      <c r="W20" s="25">
        <f>SUM(LARGE($C$20:$U$20,{1,2,3,4,5,6}))</f>
        <v>56.3</v>
      </c>
      <c r="X20" s="22">
        <f t="shared" si="1"/>
        <v>1</v>
      </c>
      <c r="Y20" s="69">
        <f>RANK(W20,(W2:W24),0)</f>
        <v>15</v>
      </c>
      <c r="Z20" s="71" t="s">
        <v>136</v>
      </c>
    </row>
    <row r="21" spans="1:26" ht="14.25">
      <c r="A21" s="7"/>
      <c r="B21" s="9"/>
      <c r="C21" s="43">
        <v>0</v>
      </c>
      <c r="D21" s="43">
        <v>0</v>
      </c>
      <c r="E21" s="43">
        <v>0</v>
      </c>
      <c r="F21" s="43">
        <v>0</v>
      </c>
      <c r="G21" s="43"/>
      <c r="H21" s="43"/>
      <c r="I21" s="43">
        <v>0</v>
      </c>
      <c r="J21" s="43"/>
      <c r="K21" s="43">
        <v>0</v>
      </c>
      <c r="L21" s="43">
        <v>0</v>
      </c>
      <c r="M21" s="43"/>
      <c r="N21" s="43">
        <v>0</v>
      </c>
      <c r="O21" s="43">
        <v>0</v>
      </c>
      <c r="P21" s="43">
        <v>0</v>
      </c>
      <c r="Q21" s="43"/>
      <c r="R21" s="43">
        <v>0</v>
      </c>
      <c r="S21" s="43"/>
      <c r="T21" s="43"/>
      <c r="U21" s="43">
        <v>0</v>
      </c>
      <c r="V21" s="29">
        <f t="shared" si="0"/>
        <v>0</v>
      </c>
      <c r="W21" s="35">
        <f>SUM(LARGE($C$21:$U$21,{1,2,3,4,5,6}))</f>
        <v>0</v>
      </c>
      <c r="X21" s="22">
        <f t="shared" si="1"/>
        <v>0</v>
      </c>
      <c r="Y21" s="68"/>
      <c r="Z21" s="60"/>
    </row>
    <row r="22" spans="1:26" ht="15" thickBot="1">
      <c r="A22" s="8"/>
      <c r="B22" s="10"/>
      <c r="C22" s="44">
        <v>0</v>
      </c>
      <c r="D22" s="44">
        <v>0</v>
      </c>
      <c r="E22" s="44">
        <v>0</v>
      </c>
      <c r="F22" s="44">
        <v>0</v>
      </c>
      <c r="G22" s="44"/>
      <c r="H22" s="44"/>
      <c r="I22" s="44">
        <v>0</v>
      </c>
      <c r="J22" s="44"/>
      <c r="K22" s="44">
        <v>0</v>
      </c>
      <c r="L22" s="44">
        <v>0</v>
      </c>
      <c r="M22" s="44"/>
      <c r="N22" s="44">
        <v>0</v>
      </c>
      <c r="O22" s="44">
        <v>0</v>
      </c>
      <c r="P22" s="44">
        <v>0</v>
      </c>
      <c r="Q22" s="44"/>
      <c r="R22" s="44">
        <v>0</v>
      </c>
      <c r="S22" s="44"/>
      <c r="T22" s="44"/>
      <c r="U22" s="44">
        <v>0</v>
      </c>
      <c r="V22" s="30">
        <f t="shared" si="0"/>
        <v>0</v>
      </c>
      <c r="W22" s="32">
        <f>SUM(LARGE($C$22:$U$22,{1,2,3,4,5,6}))</f>
        <v>0</v>
      </c>
      <c r="X22" s="36">
        <f t="shared" si="1"/>
        <v>0</v>
      </c>
      <c r="Y22" s="57"/>
      <c r="Z22" s="61"/>
    </row>
    <row r="23" spans="23:25" ht="14.25">
      <c r="W23" s="31"/>
      <c r="Y23" s="19"/>
    </row>
    <row r="24" ht="14.25">
      <c r="W24" s="31"/>
    </row>
    <row r="25" ht="14.25">
      <c r="W25" s="31"/>
    </row>
    <row r="26" ht="14.25">
      <c r="W26" s="31"/>
    </row>
    <row r="27" ht="14.25">
      <c r="W27" s="31"/>
    </row>
    <row r="28" ht="14.25">
      <c r="W28" s="31"/>
    </row>
    <row r="29" ht="14.25">
      <c r="W29" s="31"/>
    </row>
    <row r="30" ht="14.25">
      <c r="W30" s="31"/>
    </row>
    <row r="31" ht="14.25">
      <c r="W31" s="31"/>
    </row>
    <row r="32" ht="14.25">
      <c r="W32" s="31"/>
    </row>
    <row r="33" ht="14.25">
      <c r="W33" s="31"/>
    </row>
    <row r="34" ht="14.25">
      <c r="W34" s="17"/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"/>
    </sheetView>
  </sheetViews>
  <sheetFormatPr defaultColWidth="9.140625" defaultRowHeight="15"/>
  <cols>
    <col min="1" max="1" width="13.140625" style="0" customWidth="1"/>
    <col min="2" max="2" width="13.7109375" style="0" customWidth="1"/>
    <col min="3" max="4" width="6.140625" style="0" bestFit="1" customWidth="1"/>
    <col min="5" max="5" width="5.57421875" style="0" bestFit="1" customWidth="1"/>
    <col min="6" max="6" width="5.57421875" style="0" customWidth="1"/>
    <col min="7" max="7" width="5.7109375" style="0" bestFit="1" customWidth="1"/>
    <col min="8" max="8" width="5.421875" style="0" bestFit="1" customWidth="1"/>
    <col min="9" max="9" width="5.421875" style="0" customWidth="1"/>
    <col min="10" max="11" width="5.421875" style="0" bestFit="1" customWidth="1"/>
    <col min="12" max="12" width="5.00390625" style="0" bestFit="1" customWidth="1"/>
    <col min="13" max="13" width="5.00390625" style="0" customWidth="1"/>
    <col min="14" max="14" width="5.00390625" style="0" bestFit="1" customWidth="1"/>
    <col min="15" max="15" width="5.00390625" style="0" customWidth="1"/>
    <col min="16" max="16" width="5.421875" style="0" bestFit="1" customWidth="1"/>
    <col min="17" max="17" width="5.00390625" style="0" bestFit="1" customWidth="1"/>
    <col min="18" max="18" width="5.00390625" style="0" customWidth="1"/>
    <col min="19" max="19" width="5.00390625" style="0" bestFit="1" customWidth="1"/>
    <col min="20" max="20" width="5.00390625" style="0" customWidth="1"/>
    <col min="21" max="21" width="5.00390625" style="0" bestFit="1" customWidth="1"/>
    <col min="22" max="22" width="10.8515625" style="0" customWidth="1"/>
    <col min="23" max="23" width="10.140625" style="0" customWidth="1"/>
    <col min="25" max="25" width="10.28125" style="0" customWidth="1"/>
  </cols>
  <sheetData>
    <row r="1" spans="1:25" s="5" customFormat="1" ht="183.75" thickBot="1">
      <c r="A1" s="45" t="s">
        <v>0</v>
      </c>
      <c r="B1" s="46" t="s">
        <v>1</v>
      </c>
      <c r="C1" s="82" t="s">
        <v>141</v>
      </c>
      <c r="D1" s="82" t="s">
        <v>2</v>
      </c>
      <c r="E1" s="6" t="s">
        <v>5</v>
      </c>
      <c r="F1" s="13" t="s">
        <v>16</v>
      </c>
      <c r="G1" s="6" t="s">
        <v>3</v>
      </c>
      <c r="H1" s="6" t="s">
        <v>4</v>
      </c>
      <c r="I1" s="54" t="s">
        <v>64</v>
      </c>
      <c r="J1" s="13" t="s">
        <v>21</v>
      </c>
      <c r="K1" s="13" t="s">
        <v>89</v>
      </c>
      <c r="L1" s="13" t="s">
        <v>88</v>
      </c>
      <c r="M1" s="13" t="s">
        <v>90</v>
      </c>
      <c r="N1" s="6" t="s">
        <v>6</v>
      </c>
      <c r="O1" s="13" t="s">
        <v>118</v>
      </c>
      <c r="P1" s="6" t="s">
        <v>7</v>
      </c>
      <c r="Q1" s="6" t="s">
        <v>8</v>
      </c>
      <c r="R1" s="13" t="s">
        <v>11</v>
      </c>
      <c r="S1" s="13" t="s">
        <v>15</v>
      </c>
      <c r="T1" s="13" t="s">
        <v>24</v>
      </c>
      <c r="U1" s="6" t="s">
        <v>9</v>
      </c>
      <c r="V1" s="33" t="s">
        <v>10</v>
      </c>
      <c r="W1" s="33" t="s">
        <v>12</v>
      </c>
      <c r="X1" s="38" t="s">
        <v>14</v>
      </c>
      <c r="Y1" s="18" t="s">
        <v>13</v>
      </c>
    </row>
    <row r="2" spans="1:26" ht="15">
      <c r="A2" s="47" t="s">
        <v>54</v>
      </c>
      <c r="B2" s="48" t="s">
        <v>44</v>
      </c>
      <c r="C2" s="43">
        <v>69</v>
      </c>
      <c r="D2" s="43">
        <v>0</v>
      </c>
      <c r="E2" s="43"/>
      <c r="F2" s="43">
        <v>64.6</v>
      </c>
      <c r="G2" s="43">
        <v>0</v>
      </c>
      <c r="H2" s="43">
        <v>0</v>
      </c>
      <c r="I2" s="43"/>
      <c r="J2" s="43">
        <v>0</v>
      </c>
      <c r="K2" s="43">
        <v>0</v>
      </c>
      <c r="L2" s="43">
        <v>64.3</v>
      </c>
      <c r="M2" s="43"/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29">
        <f aca="true" t="shared" si="0" ref="V2:V34">SUM(C2:U2)</f>
        <v>197.89999999999998</v>
      </c>
      <c r="W2" s="39">
        <f>SUM(LARGE($C$2:$U$2,{1,2,3,4,5,6}))</f>
        <v>197.89999999999998</v>
      </c>
      <c r="X2" s="22">
        <f aca="true" t="shared" si="1" ref="X2:X14">COUNTIF(C2:U2,"&gt;0")</f>
        <v>3</v>
      </c>
      <c r="Y2" s="70">
        <f>RANK(W2,W2:W34,0)</f>
        <v>8</v>
      </c>
      <c r="Z2" s="63" t="s">
        <v>54</v>
      </c>
    </row>
    <row r="3" spans="1:26" ht="15">
      <c r="A3" s="47" t="s">
        <v>56</v>
      </c>
      <c r="B3" s="49" t="s">
        <v>46</v>
      </c>
      <c r="C3" s="43">
        <v>62.8</v>
      </c>
      <c r="D3" s="43">
        <v>0</v>
      </c>
      <c r="E3" s="43">
        <v>0</v>
      </c>
      <c r="F3" s="43">
        <v>0</v>
      </c>
      <c r="G3" s="64">
        <v>59.1</v>
      </c>
      <c r="H3" s="64"/>
      <c r="I3" s="43"/>
      <c r="J3" s="43">
        <v>60.4</v>
      </c>
      <c r="K3" s="43">
        <v>0</v>
      </c>
      <c r="L3" s="43">
        <v>0</v>
      </c>
      <c r="M3" s="43"/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26">
        <f t="shared" si="0"/>
        <v>182.3</v>
      </c>
      <c r="W3" s="35">
        <f>SUM(LARGE($C$3:$U$3,{1,2,3,4,5,6}))</f>
        <v>182.29999999999998</v>
      </c>
      <c r="X3" s="22">
        <f t="shared" si="1"/>
        <v>3</v>
      </c>
      <c r="Y3" s="70">
        <f>RANK(W3,W2:W34,0)</f>
        <v>9</v>
      </c>
      <c r="Z3" s="55" t="s">
        <v>56</v>
      </c>
    </row>
    <row r="4" spans="1:26" ht="15">
      <c r="A4" s="51" t="s">
        <v>52</v>
      </c>
      <c r="B4" s="50" t="s">
        <v>32</v>
      </c>
      <c r="C4" s="43">
        <v>49.1</v>
      </c>
      <c r="D4" s="43">
        <v>41.8</v>
      </c>
      <c r="E4" s="43">
        <v>0</v>
      </c>
      <c r="F4" s="43">
        <v>0</v>
      </c>
      <c r="G4" s="43">
        <v>0</v>
      </c>
      <c r="H4" s="43">
        <v>0</v>
      </c>
      <c r="I4" s="43"/>
      <c r="J4" s="43">
        <v>0</v>
      </c>
      <c r="K4" s="43">
        <v>0</v>
      </c>
      <c r="L4" s="43">
        <v>0</v>
      </c>
      <c r="M4" s="43"/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26">
        <f t="shared" si="0"/>
        <v>90.9</v>
      </c>
      <c r="W4" s="35">
        <f>SUM(LARGE($C$4:$U$4,{1,2,3,4,5,6}))</f>
        <v>90.9</v>
      </c>
      <c r="X4" s="22">
        <f t="shared" si="1"/>
        <v>2</v>
      </c>
      <c r="Y4" s="70">
        <f>RANK(W4,W2:W34,0)</f>
        <v>20</v>
      </c>
      <c r="Z4" s="56" t="s">
        <v>139</v>
      </c>
    </row>
    <row r="5" spans="1:26" ht="15">
      <c r="A5" s="51" t="s">
        <v>55</v>
      </c>
      <c r="B5" s="50" t="s">
        <v>45</v>
      </c>
      <c r="C5" s="43">
        <v>64.3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/>
      <c r="J5" s="43">
        <v>0</v>
      </c>
      <c r="K5" s="43">
        <v>0</v>
      </c>
      <c r="L5" s="43">
        <v>0</v>
      </c>
      <c r="M5" s="43"/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64.6</v>
      </c>
      <c r="T5" s="43">
        <v>0</v>
      </c>
      <c r="U5" s="43">
        <v>0</v>
      </c>
      <c r="V5" s="26">
        <f t="shared" si="0"/>
        <v>128.89999999999998</v>
      </c>
      <c r="W5" s="35">
        <f>SUM(LARGE($C$5:$U$5,{1,2,3,4,5,6}))</f>
        <v>128.89999999999998</v>
      </c>
      <c r="X5" s="22">
        <f t="shared" si="1"/>
        <v>2</v>
      </c>
      <c r="Y5" s="70">
        <f>RANK(W5,W2:W34,0)</f>
        <v>12</v>
      </c>
      <c r="Z5" s="56" t="s">
        <v>55</v>
      </c>
    </row>
    <row r="6" spans="1:26" ht="15">
      <c r="A6" s="51" t="s">
        <v>57</v>
      </c>
      <c r="B6" s="50" t="s">
        <v>47</v>
      </c>
      <c r="C6" s="43">
        <v>61.4</v>
      </c>
      <c r="D6" s="43">
        <v>0</v>
      </c>
      <c r="E6" s="43">
        <v>0</v>
      </c>
      <c r="F6" s="43">
        <v>0</v>
      </c>
      <c r="G6" s="64">
        <v>60</v>
      </c>
      <c r="H6" s="64"/>
      <c r="I6" s="43"/>
      <c r="J6" s="43">
        <v>0</v>
      </c>
      <c r="K6" s="43">
        <v>0</v>
      </c>
      <c r="L6" s="43">
        <v>0</v>
      </c>
      <c r="M6" s="43"/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26">
        <f t="shared" si="0"/>
        <v>121.4</v>
      </c>
      <c r="W6" s="35">
        <f>SUM(LARGE($C$6:$U$6,{1,2,3,4,5,6}))</f>
        <v>121.4</v>
      </c>
      <c r="X6" s="22">
        <f t="shared" si="1"/>
        <v>2</v>
      </c>
      <c r="Y6" s="70">
        <f>RANK(W6,W2:W34,0)</f>
        <v>14</v>
      </c>
      <c r="Z6" s="56" t="s">
        <v>57</v>
      </c>
    </row>
    <row r="7" spans="1:26" ht="15">
      <c r="A7" s="47" t="s">
        <v>53</v>
      </c>
      <c r="B7" s="49" t="s">
        <v>43</v>
      </c>
      <c r="C7" s="43">
        <v>69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/>
      <c r="J7" s="43">
        <v>0</v>
      </c>
      <c r="K7" s="43">
        <v>0</v>
      </c>
      <c r="L7" s="43">
        <v>64.3</v>
      </c>
      <c r="M7" s="43"/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68.5</v>
      </c>
      <c r="U7" s="43">
        <v>66.2</v>
      </c>
      <c r="V7" s="26">
        <f t="shared" si="0"/>
        <v>268</v>
      </c>
      <c r="W7" s="35">
        <f>SUM(LARGE($C$7:$U$7,{1,2,3,4,5,6}))</f>
        <v>268</v>
      </c>
      <c r="X7" s="22">
        <f t="shared" si="1"/>
        <v>4</v>
      </c>
      <c r="Y7" s="70">
        <f>RANK(W7,W2:W34,0)</f>
        <v>5</v>
      </c>
      <c r="Z7" s="55" t="s">
        <v>53</v>
      </c>
    </row>
    <row r="8" spans="1:26" ht="15">
      <c r="A8" s="47" t="s">
        <v>58</v>
      </c>
      <c r="B8" s="49" t="s">
        <v>48</v>
      </c>
      <c r="C8" s="43">
        <v>60.2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3">
        <v>61.5</v>
      </c>
      <c r="K8" s="43">
        <v>0</v>
      </c>
      <c r="L8" s="43"/>
      <c r="M8" s="43"/>
      <c r="N8" s="43">
        <v>0</v>
      </c>
      <c r="O8" s="43">
        <v>0</v>
      </c>
      <c r="P8" s="43">
        <v>0</v>
      </c>
      <c r="Q8" s="43">
        <v>0</v>
      </c>
      <c r="R8" s="43">
        <v>58</v>
      </c>
      <c r="S8" s="43">
        <v>0</v>
      </c>
      <c r="T8" s="43">
        <v>57.3</v>
      </c>
      <c r="U8" s="43">
        <v>0</v>
      </c>
      <c r="V8" s="26">
        <f t="shared" si="0"/>
        <v>237</v>
      </c>
      <c r="W8" s="35">
        <f>SUM(LARGE($C$8:$U$8,{1,2,3,4,5,6}))</f>
        <v>237</v>
      </c>
      <c r="X8" s="22">
        <f t="shared" si="1"/>
        <v>4</v>
      </c>
      <c r="Y8" s="70">
        <f>RANK(W8,W2:W34,0)</f>
        <v>7</v>
      </c>
      <c r="Z8" s="55" t="s">
        <v>58</v>
      </c>
    </row>
    <row r="9" spans="1:26" ht="15">
      <c r="A9" s="51" t="s">
        <v>52</v>
      </c>
      <c r="B9" s="49" t="s">
        <v>41</v>
      </c>
      <c r="C9" s="43">
        <v>71</v>
      </c>
      <c r="D9" s="43">
        <v>61.5</v>
      </c>
      <c r="E9" s="43">
        <v>0</v>
      </c>
      <c r="F9" s="43">
        <v>61.8</v>
      </c>
      <c r="G9" s="64">
        <v>69.1</v>
      </c>
      <c r="H9" s="64"/>
      <c r="I9" s="43"/>
      <c r="J9" s="43">
        <v>69.3</v>
      </c>
      <c r="K9" s="43">
        <v>53.6</v>
      </c>
      <c r="L9" s="43">
        <v>66.5</v>
      </c>
      <c r="M9" s="43">
        <v>70.3</v>
      </c>
      <c r="N9" s="43">
        <v>0</v>
      </c>
      <c r="O9" s="43">
        <v>0</v>
      </c>
      <c r="P9" s="43">
        <v>67.3</v>
      </c>
      <c r="Q9" s="43">
        <v>0</v>
      </c>
      <c r="R9" s="43">
        <v>70.3</v>
      </c>
      <c r="S9" s="43">
        <v>68.2</v>
      </c>
      <c r="T9" s="43">
        <v>69.2</v>
      </c>
      <c r="U9" s="43">
        <v>70.1</v>
      </c>
      <c r="V9" s="26">
        <f t="shared" si="0"/>
        <v>868.2</v>
      </c>
      <c r="W9" s="35">
        <f>SUM(LARGE($C$9:$U$9,{1,2,3,4,5,6}))</f>
        <v>420.20000000000005</v>
      </c>
      <c r="X9" s="22">
        <f t="shared" si="1"/>
        <v>13</v>
      </c>
      <c r="Y9" s="70">
        <f>RANK(W9,W2:W34,0)</f>
        <v>1</v>
      </c>
      <c r="Z9" s="56" t="s">
        <v>140</v>
      </c>
    </row>
    <row r="10" spans="1:26" ht="15">
      <c r="A10" s="51" t="s">
        <v>59</v>
      </c>
      <c r="B10" s="50" t="s">
        <v>49</v>
      </c>
      <c r="C10" s="43">
        <v>60</v>
      </c>
      <c r="D10" s="43">
        <v>0</v>
      </c>
      <c r="E10" s="43"/>
      <c r="F10" s="43">
        <v>57.6</v>
      </c>
      <c r="G10" s="43">
        <v>0</v>
      </c>
      <c r="H10" s="43">
        <v>0</v>
      </c>
      <c r="I10" s="43"/>
      <c r="J10" s="43">
        <v>0</v>
      </c>
      <c r="K10" s="43">
        <v>0</v>
      </c>
      <c r="L10" s="43">
        <v>0</v>
      </c>
      <c r="M10" s="43"/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26">
        <f t="shared" si="0"/>
        <v>117.6</v>
      </c>
      <c r="W10" s="35">
        <f>SUM(LARGE($C$10:$U$10,{1,2,3,4,5,6}))</f>
        <v>117.6</v>
      </c>
      <c r="X10" s="22">
        <f t="shared" si="1"/>
        <v>2</v>
      </c>
      <c r="Y10" s="70">
        <f>RANK(W10,W2:W34,0)</f>
        <v>15</v>
      </c>
      <c r="Z10" s="56" t="s">
        <v>59</v>
      </c>
    </row>
    <row r="11" spans="1:26" ht="15">
      <c r="A11" s="51" t="s">
        <v>52</v>
      </c>
      <c r="B11" s="50" t="s">
        <v>42</v>
      </c>
      <c r="C11" s="43">
        <v>69.3</v>
      </c>
      <c r="D11" s="43">
        <v>62</v>
      </c>
      <c r="E11" s="43">
        <v>0</v>
      </c>
      <c r="F11" s="43">
        <v>0</v>
      </c>
      <c r="G11" s="64">
        <v>66.2</v>
      </c>
      <c r="H11" s="64"/>
      <c r="I11" s="43"/>
      <c r="J11" s="43"/>
      <c r="K11" s="43">
        <v>60.9</v>
      </c>
      <c r="L11" s="43">
        <v>0</v>
      </c>
      <c r="M11" s="43"/>
      <c r="N11" s="43">
        <v>0</v>
      </c>
      <c r="O11" s="43">
        <v>0</v>
      </c>
      <c r="P11" s="43">
        <v>68</v>
      </c>
      <c r="Q11" s="43">
        <v>0</v>
      </c>
      <c r="R11" s="43">
        <v>67.6</v>
      </c>
      <c r="S11" s="43">
        <v>66.6</v>
      </c>
      <c r="T11" s="43">
        <v>66.3</v>
      </c>
      <c r="U11" s="43">
        <v>0</v>
      </c>
      <c r="V11" s="26">
        <f t="shared" si="0"/>
        <v>526.9</v>
      </c>
      <c r="W11" s="35">
        <f>SUM(LARGE($C$11:$U$11,{1,2,3,4,5,6}))</f>
        <v>404</v>
      </c>
      <c r="X11" s="22">
        <f t="shared" si="1"/>
        <v>8</v>
      </c>
      <c r="Y11" s="70">
        <f>RANK(W11,W2:W34,0)</f>
        <v>2</v>
      </c>
      <c r="Z11" s="56" t="s">
        <v>107</v>
      </c>
    </row>
    <row r="12" spans="1:26" ht="15">
      <c r="A12" s="47" t="s">
        <v>61</v>
      </c>
      <c r="B12" s="49" t="s">
        <v>42</v>
      </c>
      <c r="C12" s="43">
        <v>51.9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/>
      <c r="J12" s="43">
        <v>0</v>
      </c>
      <c r="K12" s="43">
        <v>0</v>
      </c>
      <c r="L12" s="43">
        <v>0</v>
      </c>
      <c r="M12" s="43"/>
      <c r="N12" s="43">
        <v>0</v>
      </c>
      <c r="O12" s="43">
        <v>0</v>
      </c>
      <c r="P12" s="43"/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26">
        <f t="shared" si="0"/>
        <v>51.9</v>
      </c>
      <c r="W12" s="35">
        <f>SUM(LARGE($C$12:$U$12,{1,2,3,4,5,6}))</f>
        <v>51.9</v>
      </c>
      <c r="X12" s="22">
        <f t="shared" si="1"/>
        <v>1</v>
      </c>
      <c r="Y12" s="70">
        <f>RANK(W12,W2:W34,0)</f>
        <v>27</v>
      </c>
      <c r="Z12" s="55" t="s">
        <v>61</v>
      </c>
    </row>
    <row r="13" spans="1:26" ht="15">
      <c r="A13" s="51" t="s">
        <v>57</v>
      </c>
      <c r="B13" s="50" t="s">
        <v>50</v>
      </c>
      <c r="C13" s="43">
        <v>59.7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/>
      <c r="J13" s="43">
        <v>61.3</v>
      </c>
      <c r="K13" s="43">
        <v>0</v>
      </c>
      <c r="L13" s="43">
        <v>0</v>
      </c>
      <c r="M13" s="43"/>
      <c r="N13" s="43">
        <v>0</v>
      </c>
      <c r="O13" s="43">
        <v>0</v>
      </c>
      <c r="P13" s="43">
        <v>0</v>
      </c>
      <c r="Q13" s="43">
        <v>0</v>
      </c>
      <c r="R13" s="43">
        <v>56.4</v>
      </c>
      <c r="S13" s="43">
        <v>0</v>
      </c>
      <c r="T13" s="43">
        <v>61.6</v>
      </c>
      <c r="U13" s="43"/>
      <c r="V13" s="26">
        <f t="shared" si="0"/>
        <v>239</v>
      </c>
      <c r="W13" s="35">
        <f>SUM(LARGE($C$13:$U$13,{1,2,3,4,5,6}))</f>
        <v>239.00000000000003</v>
      </c>
      <c r="X13" s="22">
        <f t="shared" si="1"/>
        <v>4</v>
      </c>
      <c r="Y13" s="70">
        <f>RANK(W13,W2:W34,0)</f>
        <v>6</v>
      </c>
      <c r="Z13" s="56" t="s">
        <v>57</v>
      </c>
    </row>
    <row r="14" spans="1:26" ht="15">
      <c r="A14" s="47" t="s">
        <v>60</v>
      </c>
      <c r="B14" s="49" t="s">
        <v>51</v>
      </c>
      <c r="C14" s="43">
        <v>57.3</v>
      </c>
      <c r="D14" s="43">
        <v>47.8</v>
      </c>
      <c r="E14" s="43">
        <v>57.2</v>
      </c>
      <c r="F14" s="43">
        <v>0</v>
      </c>
      <c r="G14" s="43">
        <v>0</v>
      </c>
      <c r="H14" s="43">
        <v>0</v>
      </c>
      <c r="I14" s="43"/>
      <c r="J14" s="43">
        <v>54.2</v>
      </c>
      <c r="K14" s="43">
        <v>0</v>
      </c>
      <c r="L14" s="43">
        <v>55</v>
      </c>
      <c r="M14" s="43"/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53.6</v>
      </c>
      <c r="V14" s="26">
        <f t="shared" si="0"/>
        <v>325.1</v>
      </c>
      <c r="W14" s="35">
        <f>SUM(LARGE($C$14:$U$14,{1,2,3,4,5,6}))</f>
        <v>325.1</v>
      </c>
      <c r="X14" s="22">
        <f t="shared" si="1"/>
        <v>6</v>
      </c>
      <c r="Y14" s="70">
        <f>RANK(W14,W2:W34,0)</f>
        <v>3</v>
      </c>
      <c r="Z14" s="55" t="s">
        <v>60</v>
      </c>
    </row>
    <row r="15" spans="1:26" ht="15">
      <c r="A15" s="47" t="s">
        <v>76</v>
      </c>
      <c r="B15" s="49" t="s">
        <v>71</v>
      </c>
      <c r="C15" s="43">
        <v>0</v>
      </c>
      <c r="D15" s="43">
        <v>48.3</v>
      </c>
      <c r="E15" s="43">
        <v>0</v>
      </c>
      <c r="F15" s="43">
        <v>0</v>
      </c>
      <c r="G15" s="43">
        <v>0</v>
      </c>
      <c r="H15" s="43">
        <v>0</v>
      </c>
      <c r="I15" s="43"/>
      <c r="J15" s="43">
        <v>0</v>
      </c>
      <c r="K15" s="43">
        <v>49.5</v>
      </c>
      <c r="L15" s="43">
        <v>0</v>
      </c>
      <c r="M15" s="43"/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26">
        <f t="shared" si="0"/>
        <v>97.8</v>
      </c>
      <c r="W15" s="35">
        <f>SUM(LARGE($C$15:$U$15,{1,2,3,4,5,6}))</f>
        <v>97.8</v>
      </c>
      <c r="X15" s="22">
        <f aca="true" t="shared" si="2" ref="X15:X34">COUNTIF(C15:U15,"&gt;0")</f>
        <v>2</v>
      </c>
      <c r="Y15" s="70">
        <f>RANK(W15,W2:W34,0)</f>
        <v>18</v>
      </c>
      <c r="Z15" s="55" t="s">
        <v>76</v>
      </c>
    </row>
    <row r="16" spans="1:26" ht="15">
      <c r="A16" s="47" t="s">
        <v>77</v>
      </c>
      <c r="B16" s="49" t="s">
        <v>72</v>
      </c>
      <c r="C16" s="43">
        <v>0</v>
      </c>
      <c r="D16" s="43">
        <v>47.9</v>
      </c>
      <c r="E16" s="43">
        <v>56.3</v>
      </c>
      <c r="F16" s="43">
        <v>0</v>
      </c>
      <c r="G16" s="43">
        <v>0</v>
      </c>
      <c r="H16" s="43">
        <v>0</v>
      </c>
      <c r="I16" s="43"/>
      <c r="J16" s="43">
        <v>54.3</v>
      </c>
      <c r="K16" s="43">
        <v>50.3</v>
      </c>
      <c r="L16" s="43">
        <v>0</v>
      </c>
      <c r="M16" s="43"/>
      <c r="N16" s="43">
        <v>49.3</v>
      </c>
      <c r="O16" s="43">
        <v>0</v>
      </c>
      <c r="P16" s="43">
        <v>0</v>
      </c>
      <c r="Q16" s="43">
        <v>0</v>
      </c>
      <c r="R16" s="43">
        <v>53.2</v>
      </c>
      <c r="S16" s="43">
        <v>0</v>
      </c>
      <c r="T16" s="43">
        <v>0</v>
      </c>
      <c r="U16" s="43">
        <v>0</v>
      </c>
      <c r="V16" s="26">
        <f t="shared" si="0"/>
        <v>311.3</v>
      </c>
      <c r="W16" s="35">
        <f>SUM(LARGE($C$16:$U$16,{1,2,3,4,5,6}))</f>
        <v>311.3</v>
      </c>
      <c r="X16" s="22">
        <f t="shared" si="2"/>
        <v>6</v>
      </c>
      <c r="Y16" s="70">
        <f>RANK(W16,W2:W34,0)</f>
        <v>4</v>
      </c>
      <c r="Z16" s="55" t="s">
        <v>77</v>
      </c>
    </row>
    <row r="17" spans="1:26" ht="15">
      <c r="A17" s="51" t="s">
        <v>78</v>
      </c>
      <c r="B17" s="50" t="s">
        <v>73</v>
      </c>
      <c r="C17" s="43">
        <v>0</v>
      </c>
      <c r="D17" s="43">
        <v>46.4</v>
      </c>
      <c r="E17" s="43">
        <v>0</v>
      </c>
      <c r="F17" s="43">
        <v>0</v>
      </c>
      <c r="G17" s="43">
        <v>0</v>
      </c>
      <c r="H17" s="43">
        <v>0</v>
      </c>
      <c r="I17" s="43"/>
      <c r="J17" s="43">
        <v>0</v>
      </c>
      <c r="K17" s="43">
        <v>0</v>
      </c>
      <c r="L17" s="43">
        <v>0</v>
      </c>
      <c r="M17" s="43"/>
      <c r="N17" s="43">
        <v>0</v>
      </c>
      <c r="O17" s="43">
        <v>0</v>
      </c>
      <c r="P17" s="43">
        <v>0</v>
      </c>
      <c r="Q17" s="43">
        <v>0</v>
      </c>
      <c r="R17" s="43">
        <v>50.2</v>
      </c>
      <c r="S17" s="43">
        <v>0</v>
      </c>
      <c r="T17" s="43">
        <v>0</v>
      </c>
      <c r="U17" s="43">
        <v>0</v>
      </c>
      <c r="V17" s="26">
        <f t="shared" si="0"/>
        <v>96.6</v>
      </c>
      <c r="W17" s="35">
        <f>SUM(LARGE($C$17:$U$17,{1,2,3,4,5,6}))</f>
        <v>96.6</v>
      </c>
      <c r="X17" s="22">
        <f t="shared" si="2"/>
        <v>2</v>
      </c>
      <c r="Y17" s="70">
        <f>RANK(W17,W2:W34,0)</f>
        <v>19</v>
      </c>
      <c r="Z17" s="56" t="s">
        <v>78</v>
      </c>
    </row>
    <row r="18" spans="1:26" ht="15">
      <c r="A18" s="51" t="s">
        <v>79</v>
      </c>
      <c r="B18" s="50" t="s">
        <v>74</v>
      </c>
      <c r="C18" s="43">
        <v>0</v>
      </c>
      <c r="D18" s="43">
        <v>39</v>
      </c>
      <c r="E18" s="43">
        <v>0</v>
      </c>
      <c r="F18" s="43">
        <v>0</v>
      </c>
      <c r="G18" s="43">
        <v>0</v>
      </c>
      <c r="H18" s="43">
        <v>0</v>
      </c>
      <c r="I18" s="43">
        <v>45.7</v>
      </c>
      <c r="J18" s="43">
        <v>0</v>
      </c>
      <c r="K18" s="43">
        <v>0</v>
      </c>
      <c r="L18" s="43">
        <v>0</v>
      </c>
      <c r="M18" s="43">
        <v>41.1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26">
        <f t="shared" si="0"/>
        <v>125.80000000000001</v>
      </c>
      <c r="W18" s="35">
        <f>SUM(LARGE($C$18:$U$18,{1,2,3,4,5,6}))</f>
        <v>125.80000000000001</v>
      </c>
      <c r="X18" s="22">
        <f t="shared" si="2"/>
        <v>3</v>
      </c>
      <c r="Y18" s="70">
        <f>RANK(W18,W2:W34,0)</f>
        <v>13</v>
      </c>
      <c r="Z18" s="56" t="s">
        <v>79</v>
      </c>
    </row>
    <row r="19" spans="1:26" ht="15">
      <c r="A19" s="47" t="s">
        <v>76</v>
      </c>
      <c r="B19" s="49" t="s">
        <v>75</v>
      </c>
      <c r="C19" s="43">
        <v>0</v>
      </c>
      <c r="D19" s="43">
        <v>35.4</v>
      </c>
      <c r="E19" s="43">
        <v>0</v>
      </c>
      <c r="F19" s="43">
        <v>0</v>
      </c>
      <c r="G19" s="43">
        <v>0</v>
      </c>
      <c r="H19" s="43">
        <v>0</v>
      </c>
      <c r="I19" s="43"/>
      <c r="J19" s="43">
        <v>0</v>
      </c>
      <c r="K19" s="43">
        <v>0</v>
      </c>
      <c r="L19" s="43">
        <v>0</v>
      </c>
      <c r="M19" s="43"/>
      <c r="N19" s="43">
        <v>0</v>
      </c>
      <c r="O19" s="43">
        <v>0</v>
      </c>
      <c r="P19" s="43">
        <v>52.6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26">
        <f t="shared" si="0"/>
        <v>88</v>
      </c>
      <c r="W19" s="35">
        <f>SUM(LARGE($C$19:$U$19,{1,2,3,4,5,6}))</f>
        <v>88</v>
      </c>
      <c r="X19" s="22">
        <f t="shared" si="2"/>
        <v>2</v>
      </c>
      <c r="Y19" s="70">
        <f>RANK(W19,W2:W34,0)</f>
        <v>21</v>
      </c>
      <c r="Z19" s="55" t="s">
        <v>76</v>
      </c>
    </row>
    <row r="20" spans="1:28" ht="15">
      <c r="A20" s="47" t="s">
        <v>80</v>
      </c>
      <c r="B20" s="50" t="s">
        <v>81</v>
      </c>
      <c r="C20" s="43">
        <v>0</v>
      </c>
      <c r="D20" s="43">
        <v>56.9</v>
      </c>
      <c r="E20" s="43">
        <v>0</v>
      </c>
      <c r="F20" s="43">
        <v>0</v>
      </c>
      <c r="G20" s="43">
        <v>0</v>
      </c>
      <c r="H20" s="43">
        <v>0</v>
      </c>
      <c r="I20" s="43"/>
      <c r="J20" s="43">
        <v>0</v>
      </c>
      <c r="K20" s="43">
        <v>0</v>
      </c>
      <c r="L20" s="43">
        <v>0</v>
      </c>
      <c r="M20" s="43"/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26">
        <f t="shared" si="0"/>
        <v>56.9</v>
      </c>
      <c r="W20" s="35">
        <f>SUM(LARGE($C$20:$U$20,{1,2,3,4,5,6}))</f>
        <v>56.9</v>
      </c>
      <c r="X20" s="22">
        <f t="shared" si="2"/>
        <v>1</v>
      </c>
      <c r="Y20" s="70">
        <f>RANK(W20,W2:W34,0)</f>
        <v>24</v>
      </c>
      <c r="Z20" s="55" t="s">
        <v>80</v>
      </c>
      <c r="AB20" s="34"/>
    </row>
    <row r="21" spans="1:26" ht="15">
      <c r="A21" s="47" t="s">
        <v>82</v>
      </c>
      <c r="B21" s="49" t="s">
        <v>83</v>
      </c>
      <c r="C21" s="43">
        <v>0</v>
      </c>
      <c r="D21" s="43">
        <v>0</v>
      </c>
      <c r="E21" s="43">
        <v>0</v>
      </c>
      <c r="F21" s="43">
        <v>0</v>
      </c>
      <c r="G21" s="64">
        <v>52.3</v>
      </c>
      <c r="H21" s="64"/>
      <c r="I21" s="43"/>
      <c r="J21" s="43">
        <v>54.1</v>
      </c>
      <c r="K21" s="43">
        <v>0</v>
      </c>
      <c r="L21" s="43">
        <v>0</v>
      </c>
      <c r="M21" s="43"/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26">
        <f t="shared" si="0"/>
        <v>106.4</v>
      </c>
      <c r="W21" s="35">
        <f>SUM(LARGE($C$21:$U$21,{1,2,3,4,5,6}))</f>
        <v>106.4</v>
      </c>
      <c r="X21" s="22">
        <f t="shared" si="2"/>
        <v>2</v>
      </c>
      <c r="Y21" s="70">
        <f>RANK(W21,W2:W34,0)</f>
        <v>16</v>
      </c>
      <c r="Z21" s="55" t="s">
        <v>82</v>
      </c>
    </row>
    <row r="22" spans="1:26" ht="15">
      <c r="A22" s="51" t="s">
        <v>78</v>
      </c>
      <c r="B22" s="50" t="s">
        <v>84</v>
      </c>
      <c r="C22" s="43">
        <v>0</v>
      </c>
      <c r="D22" s="43">
        <v>0</v>
      </c>
      <c r="E22" s="43">
        <v>0</v>
      </c>
      <c r="F22" s="43">
        <v>0</v>
      </c>
      <c r="G22" s="64">
        <v>52.2</v>
      </c>
      <c r="H22" s="64"/>
      <c r="I22" s="43"/>
      <c r="J22" s="43"/>
      <c r="K22" s="43">
        <v>0</v>
      </c>
      <c r="L22" s="43">
        <v>0</v>
      </c>
      <c r="M22" s="43">
        <v>54.8</v>
      </c>
      <c r="N22" s="43">
        <v>0</v>
      </c>
      <c r="O22" s="43">
        <v>0</v>
      </c>
      <c r="P22" s="43">
        <v>54.8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26">
        <f t="shared" si="0"/>
        <v>161.8</v>
      </c>
      <c r="W22" s="35">
        <f>SUM(LARGE($C$22:$U$22,{1,2,3,4,5,6}))</f>
        <v>161.8</v>
      </c>
      <c r="X22" s="22">
        <f t="shared" si="2"/>
        <v>3</v>
      </c>
      <c r="Y22" s="70">
        <f>RANK(W22,W2:W34,0)</f>
        <v>10</v>
      </c>
      <c r="Z22" s="56" t="s">
        <v>108</v>
      </c>
    </row>
    <row r="23" spans="1:26" ht="15">
      <c r="A23" s="47" t="s">
        <v>85</v>
      </c>
      <c r="B23" s="49" t="s">
        <v>36</v>
      </c>
      <c r="C23" s="43">
        <v>0</v>
      </c>
      <c r="D23" s="43">
        <v>0</v>
      </c>
      <c r="E23" s="43">
        <v>0</v>
      </c>
      <c r="F23" s="43">
        <v>0</v>
      </c>
      <c r="G23" s="64">
        <v>65.3</v>
      </c>
      <c r="H23" s="64"/>
      <c r="I23" s="43"/>
      <c r="J23" s="43"/>
      <c r="K23" s="43">
        <v>0</v>
      </c>
      <c r="L23" s="43">
        <v>0</v>
      </c>
      <c r="M23" s="43"/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26">
        <f t="shared" si="0"/>
        <v>65.3</v>
      </c>
      <c r="W23" s="35">
        <f>SUM(LARGE($C$23:$U$23,{1,2,3,4,5,6}))</f>
        <v>65.3</v>
      </c>
      <c r="X23" s="22">
        <f t="shared" si="2"/>
        <v>1</v>
      </c>
      <c r="Y23" s="70">
        <f>RANK(W23,W2:W34,0)</f>
        <v>23</v>
      </c>
      <c r="Z23" s="55" t="s">
        <v>85</v>
      </c>
    </row>
    <row r="24" spans="1:26" ht="15">
      <c r="A24" s="11" t="s">
        <v>101</v>
      </c>
      <c r="B24" s="12" t="s">
        <v>93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/>
      <c r="J24" s="43">
        <v>0</v>
      </c>
      <c r="K24" s="43">
        <v>47.6</v>
      </c>
      <c r="L24" s="43">
        <v>0</v>
      </c>
      <c r="M24" s="43"/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26">
        <f t="shared" si="0"/>
        <v>47.6</v>
      </c>
      <c r="W24" s="35">
        <f>SUM(LARGE($C$24:$U$24,{1,2,3,4,5,6}))</f>
        <v>47.6</v>
      </c>
      <c r="X24" s="22">
        <f t="shared" si="2"/>
        <v>1</v>
      </c>
      <c r="Y24" s="70">
        <f>RANK(W24,W2:W34,0)</f>
        <v>29</v>
      </c>
      <c r="Z24" s="67" t="s">
        <v>105</v>
      </c>
    </row>
    <row r="25" spans="1:26" ht="15">
      <c r="A25" s="15" t="s">
        <v>102</v>
      </c>
      <c r="B25" s="14" t="s">
        <v>103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/>
      <c r="J25" s="43">
        <v>0</v>
      </c>
      <c r="K25" s="43">
        <v>48.7</v>
      </c>
      <c r="L25" s="43">
        <v>0</v>
      </c>
      <c r="M25" s="43"/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26">
        <f t="shared" si="0"/>
        <v>48.7</v>
      </c>
      <c r="W25" s="35">
        <f>SUM(LARGE($C$25:$U$25,{1,2,3,4,5,6}))</f>
        <v>48.7</v>
      </c>
      <c r="X25" s="22">
        <f t="shared" si="2"/>
        <v>1</v>
      </c>
      <c r="Y25" s="70">
        <f>RANK(W25,W2:W34,0)</f>
        <v>28</v>
      </c>
      <c r="Z25" s="67" t="s">
        <v>113</v>
      </c>
    </row>
    <row r="26" spans="1:26" ht="15">
      <c r="A26" s="58" t="s">
        <v>104</v>
      </c>
      <c r="B26" s="66" t="s">
        <v>73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/>
      <c r="J26" s="43">
        <v>0</v>
      </c>
      <c r="K26" s="64">
        <v>44.9</v>
      </c>
      <c r="L26" s="43">
        <v>0</v>
      </c>
      <c r="M26" s="43"/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26">
        <f t="shared" si="0"/>
        <v>44.9</v>
      </c>
      <c r="W26" s="35">
        <f>SUM(LARGE($C$26:$U$26,{1,2,3,4,5,6}))</f>
        <v>44.9</v>
      </c>
      <c r="X26" s="22">
        <f t="shared" si="2"/>
        <v>1</v>
      </c>
      <c r="Y26" s="70">
        <f>RANK(W26,W2:W34,0)</f>
        <v>32</v>
      </c>
      <c r="Z26" s="67" t="s">
        <v>106</v>
      </c>
    </row>
    <row r="27" spans="1:26" ht="15">
      <c r="A27" s="58" t="s">
        <v>116</v>
      </c>
      <c r="B27" s="66" t="s">
        <v>117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/>
      <c r="J27" s="43">
        <v>0</v>
      </c>
      <c r="K27" s="43">
        <v>0</v>
      </c>
      <c r="L27" s="64">
        <v>54.2</v>
      </c>
      <c r="M27" s="43"/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26">
        <f>SUM(C27:U27)</f>
        <v>54.2</v>
      </c>
      <c r="W27" s="35">
        <f>SUM(LARGE($C$27:$U$27,{1,2,3,4,5,6}))</f>
        <v>54.2</v>
      </c>
      <c r="X27" s="22">
        <f t="shared" si="2"/>
        <v>1</v>
      </c>
      <c r="Y27" s="70">
        <f>RANK(W27,W2:W34,0)</f>
        <v>26</v>
      </c>
      <c r="Z27" s="55" t="s">
        <v>116</v>
      </c>
    </row>
    <row r="28" spans="1:26" ht="15">
      <c r="A28" s="71" t="s">
        <v>120</v>
      </c>
      <c r="B28" s="50" t="s">
        <v>119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/>
      <c r="J28" s="43">
        <v>0</v>
      </c>
      <c r="K28" s="43">
        <v>0</v>
      </c>
      <c r="L28" s="43">
        <v>0</v>
      </c>
      <c r="M28" s="43">
        <v>47.2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26">
        <f t="shared" si="0"/>
        <v>47.2</v>
      </c>
      <c r="W28" s="35">
        <f>SUM(LARGE($C$28:$U$28,{1,2,3,4,5,6}))</f>
        <v>47.2</v>
      </c>
      <c r="X28" s="22">
        <f t="shared" si="2"/>
        <v>1</v>
      </c>
      <c r="Y28" s="70">
        <f>RANK(W28,W2:W34,0)</f>
        <v>30</v>
      </c>
      <c r="Z28" s="56" t="s">
        <v>120</v>
      </c>
    </row>
    <row r="29" spans="1:26" ht="15">
      <c r="A29" s="71" t="s">
        <v>125</v>
      </c>
      <c r="B29" s="50" t="s">
        <v>126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/>
      <c r="J29" s="43">
        <v>0</v>
      </c>
      <c r="K29" s="43">
        <v>0</v>
      </c>
      <c r="L29" s="43">
        <v>0</v>
      </c>
      <c r="M29" s="43"/>
      <c r="N29" s="43">
        <v>0</v>
      </c>
      <c r="O29" s="43">
        <v>0</v>
      </c>
      <c r="P29" s="43">
        <v>0</v>
      </c>
      <c r="Q29" s="43">
        <v>0</v>
      </c>
      <c r="R29" s="43">
        <v>67.8</v>
      </c>
      <c r="S29" s="43">
        <v>68</v>
      </c>
      <c r="T29" s="43"/>
      <c r="U29" s="43"/>
      <c r="V29" s="26">
        <f t="shared" si="0"/>
        <v>135.8</v>
      </c>
      <c r="W29" s="35">
        <f>SUM(LARGE($C$29:$U$29,{1,2,3,4,5,6}))</f>
        <v>135.8</v>
      </c>
      <c r="X29" s="22">
        <f t="shared" si="2"/>
        <v>2</v>
      </c>
      <c r="Y29" s="70">
        <f>RANK(W29,W2:W34,0)</f>
        <v>11</v>
      </c>
      <c r="Z29" s="56" t="s">
        <v>132</v>
      </c>
    </row>
    <row r="30" spans="1:26" ht="15">
      <c r="A30" s="76" t="s">
        <v>127</v>
      </c>
      <c r="B30" s="50" t="s">
        <v>128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/>
      <c r="J30" s="43">
        <v>0</v>
      </c>
      <c r="K30" s="43">
        <v>0</v>
      </c>
      <c r="L30" s="43">
        <v>0</v>
      </c>
      <c r="M30" s="43"/>
      <c r="N30" s="43">
        <v>0</v>
      </c>
      <c r="O30" s="43">
        <v>0</v>
      </c>
      <c r="P30" s="43">
        <v>0</v>
      </c>
      <c r="Q30" s="43">
        <v>0</v>
      </c>
      <c r="R30" s="43">
        <v>66.8</v>
      </c>
      <c r="S30" s="43">
        <v>0</v>
      </c>
      <c r="T30" s="43">
        <v>0</v>
      </c>
      <c r="U30" s="52">
        <v>0</v>
      </c>
      <c r="V30" s="27">
        <f t="shared" si="0"/>
        <v>66.8</v>
      </c>
      <c r="W30" s="35">
        <f>SUM(LARGE($C$30:$U$30,{1,2,3,4,5,6}))</f>
        <v>66.8</v>
      </c>
      <c r="X30" s="22">
        <f t="shared" si="2"/>
        <v>1</v>
      </c>
      <c r="Y30" s="70">
        <f>RANK(W30,W2:W34,0)</f>
        <v>22</v>
      </c>
      <c r="Z30" s="77" t="s">
        <v>127</v>
      </c>
    </row>
    <row r="31" spans="1:26" ht="15">
      <c r="A31" s="76" t="s">
        <v>129</v>
      </c>
      <c r="B31" s="50" t="s">
        <v>130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/>
      <c r="J31" s="43">
        <v>0</v>
      </c>
      <c r="K31" s="43">
        <v>0</v>
      </c>
      <c r="L31" s="43">
        <v>0</v>
      </c>
      <c r="M31" s="43"/>
      <c r="N31" s="43">
        <v>0</v>
      </c>
      <c r="O31" s="43">
        <v>0</v>
      </c>
      <c r="P31" s="43">
        <v>0</v>
      </c>
      <c r="Q31" s="43">
        <v>0</v>
      </c>
      <c r="R31" s="43">
        <v>46.9</v>
      </c>
      <c r="S31" s="43">
        <v>0</v>
      </c>
      <c r="T31" s="43">
        <v>0</v>
      </c>
      <c r="U31" s="52">
        <v>0</v>
      </c>
      <c r="V31" s="27">
        <f t="shared" si="0"/>
        <v>46.9</v>
      </c>
      <c r="W31" s="35">
        <f>SUM(LARGE($C$31:$U$31,{1,2,3,4,5,6}))</f>
        <v>46.9</v>
      </c>
      <c r="X31" s="22">
        <f t="shared" si="2"/>
        <v>1</v>
      </c>
      <c r="Y31" s="70">
        <f>RANK(W31,W2:W34,0)</f>
        <v>31</v>
      </c>
      <c r="Z31" s="78" t="s">
        <v>129</v>
      </c>
    </row>
    <row r="32" spans="1:26" ht="15">
      <c r="A32" s="71" t="s">
        <v>125</v>
      </c>
      <c r="B32" s="50" t="s">
        <v>133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/>
      <c r="J32" s="43">
        <v>0</v>
      </c>
      <c r="K32" s="43">
        <v>0</v>
      </c>
      <c r="L32" s="43">
        <v>0</v>
      </c>
      <c r="M32" s="43"/>
      <c r="N32" s="43">
        <v>0</v>
      </c>
      <c r="O32" s="43">
        <v>0</v>
      </c>
      <c r="P32" s="43">
        <v>0</v>
      </c>
      <c r="Q32" s="43">
        <v>0</v>
      </c>
      <c r="R32" s="43">
        <v>51.8</v>
      </c>
      <c r="S32" s="43">
        <v>53.4</v>
      </c>
      <c r="T32" s="43">
        <v>0</v>
      </c>
      <c r="U32" s="52">
        <v>0</v>
      </c>
      <c r="V32" s="27">
        <f t="shared" si="0"/>
        <v>105.19999999999999</v>
      </c>
      <c r="W32" s="35">
        <f>SUM(LARGE($C$32:$U$32,{1,2,3,4,5,6}))</f>
        <v>105.19999999999999</v>
      </c>
      <c r="X32" s="22">
        <f t="shared" si="2"/>
        <v>2</v>
      </c>
      <c r="Y32" s="70">
        <f>RANK(W32,W2:W35,0)</f>
        <v>17</v>
      </c>
      <c r="Z32" s="78" t="s">
        <v>131</v>
      </c>
    </row>
    <row r="33" spans="1:26" ht="15">
      <c r="A33" s="79" t="s">
        <v>138</v>
      </c>
      <c r="B33" s="50" t="s">
        <v>87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/>
      <c r="J33" s="43">
        <v>0</v>
      </c>
      <c r="K33" s="43">
        <v>0</v>
      </c>
      <c r="L33" s="43">
        <v>0</v>
      </c>
      <c r="M33" s="43"/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55.3</v>
      </c>
      <c r="U33" s="52">
        <v>0</v>
      </c>
      <c r="V33" s="27">
        <f t="shared" si="0"/>
        <v>55.3</v>
      </c>
      <c r="W33" s="35">
        <f>SUM(LARGE($C$33:$U$33,{1,2,3,4,5,6}))</f>
        <v>55.3</v>
      </c>
      <c r="X33" s="22">
        <f t="shared" si="2"/>
        <v>1</v>
      </c>
      <c r="Y33" s="70">
        <f>RANK(W33,W2:W35,0)</f>
        <v>25</v>
      </c>
      <c r="Z33" s="78" t="s">
        <v>137</v>
      </c>
    </row>
    <row r="34" spans="1:26" ht="15" thickBot="1">
      <c r="A34" s="16"/>
      <c r="B34" s="12"/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/>
      <c r="J34" s="43">
        <v>0</v>
      </c>
      <c r="K34" s="43">
        <v>0</v>
      </c>
      <c r="L34" s="43">
        <v>0</v>
      </c>
      <c r="M34" s="43"/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52">
        <v>0</v>
      </c>
      <c r="V34" s="28">
        <f t="shared" si="0"/>
        <v>0</v>
      </c>
      <c r="W34" s="37">
        <f>SUM(LARGE($C$34:$U$34,{1,2,3,4,5,6}))</f>
        <v>0</v>
      </c>
      <c r="X34" s="36">
        <f t="shared" si="2"/>
        <v>0</v>
      </c>
      <c r="Y34" s="53">
        <f>RANK(W34,W34:W65,0)</f>
        <v>1</v>
      </c>
      <c r="Z34" s="40"/>
    </row>
    <row r="35" spans="21:24" ht="14.25">
      <c r="U35" s="17"/>
      <c r="X35" s="20"/>
    </row>
    <row r="36" ht="14.25">
      <c r="X36" s="20"/>
    </row>
    <row r="37" ht="14.25">
      <c r="X37" s="20"/>
    </row>
    <row r="38" ht="14.25">
      <c r="X38" s="20"/>
    </row>
    <row r="39" ht="14.25">
      <c r="X39" s="20"/>
    </row>
    <row r="40" ht="14.25">
      <c r="X40" s="20"/>
    </row>
    <row r="41" ht="14.25">
      <c r="X41" s="20"/>
    </row>
    <row r="42" ht="14.25">
      <c r="X42" s="20"/>
    </row>
    <row r="43" ht="14.25">
      <c r="X43" s="20"/>
    </row>
    <row r="44" ht="14.25">
      <c r="X44" s="20"/>
    </row>
    <row r="45" ht="14.25">
      <c r="X45" s="20"/>
    </row>
    <row r="46" ht="14.25">
      <c r="X46" s="20"/>
    </row>
    <row r="47" ht="14.25">
      <c r="X47" s="20"/>
    </row>
    <row r="48" ht="14.25">
      <c r="X48" s="20"/>
    </row>
    <row r="49" ht="14.25">
      <c r="X49" s="20"/>
    </row>
    <row r="50" ht="14.25">
      <c r="X50" s="20"/>
    </row>
    <row r="51" ht="14.25">
      <c r="X51" s="20"/>
    </row>
    <row r="52" ht="14.25">
      <c r="X52" s="20"/>
    </row>
    <row r="53" ht="14.25">
      <c r="X53" s="20"/>
    </row>
    <row r="54" ht="14.25">
      <c r="X54" s="20"/>
    </row>
    <row r="55" ht="14.25">
      <c r="X55" s="20"/>
    </row>
    <row r="56" ht="14.25">
      <c r="X56" s="20"/>
    </row>
    <row r="57" ht="14.25">
      <c r="X57" s="20"/>
    </row>
    <row r="58" ht="14.25">
      <c r="X58" s="20"/>
    </row>
    <row r="59" ht="14.25">
      <c r="X59" s="20"/>
    </row>
    <row r="60" ht="14.25">
      <c r="X60" s="20"/>
    </row>
    <row r="61" ht="14.25">
      <c r="X61" s="20"/>
    </row>
    <row r="62" ht="14.25">
      <c r="X62" s="20"/>
    </row>
    <row r="63" ht="14.25">
      <c r="X63" s="20"/>
    </row>
    <row r="64" ht="14.25">
      <c r="X64" s="20"/>
    </row>
    <row r="65" ht="14.25">
      <c r="X65" s="20"/>
    </row>
    <row r="66" ht="14.25">
      <c r="X66" s="20"/>
    </row>
    <row r="67" ht="14.25">
      <c r="X67" s="20"/>
    </row>
    <row r="68" ht="14.25">
      <c r="X68" s="20"/>
    </row>
    <row r="69" ht="14.25">
      <c r="X69" s="20"/>
    </row>
    <row r="70" ht="14.25">
      <c r="X70" s="20"/>
    </row>
    <row r="71" ht="14.25">
      <c r="X71" s="20"/>
    </row>
    <row r="72" ht="14.25">
      <c r="X72" s="20"/>
    </row>
    <row r="73" ht="14.25">
      <c r="X73" s="20"/>
    </row>
    <row r="74" ht="14.25">
      <c r="X74" s="20"/>
    </row>
    <row r="75" ht="14.25">
      <c r="X75" s="20"/>
    </row>
    <row r="76" ht="14.25">
      <c r="X76" s="20"/>
    </row>
    <row r="77" ht="14.25">
      <c r="X77" s="20"/>
    </row>
    <row r="78" ht="14.25">
      <c r="X78" s="20"/>
    </row>
    <row r="79" ht="14.25">
      <c r="X79" s="20"/>
    </row>
    <row r="80" ht="14.25">
      <c r="X80" s="20"/>
    </row>
    <row r="81" ht="14.25">
      <c r="X81" s="20"/>
    </row>
    <row r="82" ht="14.25">
      <c r="X82" s="20"/>
    </row>
    <row r="83" ht="14.25">
      <c r="X83" s="20"/>
    </row>
    <row r="84" ht="14.25">
      <c r="X84" s="20"/>
    </row>
    <row r="85" ht="14.25">
      <c r="X85" s="20"/>
    </row>
    <row r="86" ht="14.25">
      <c r="X86" s="20"/>
    </row>
    <row r="87" ht="14.25">
      <c r="X87" s="20"/>
    </row>
    <row r="88" ht="14.25">
      <c r="X88" s="20"/>
    </row>
    <row r="89" ht="14.25">
      <c r="X89" s="20"/>
    </row>
    <row r="90" ht="14.25">
      <c r="X90" s="20"/>
    </row>
    <row r="91" ht="14.25">
      <c r="X91" s="20"/>
    </row>
    <row r="92" ht="14.25">
      <c r="X92" s="20"/>
    </row>
    <row r="93" ht="14.25">
      <c r="X93" s="20"/>
    </row>
    <row r="94" ht="14.25">
      <c r="X94" s="20"/>
    </row>
    <row r="95" ht="14.25">
      <c r="X95" s="20"/>
    </row>
    <row r="96" ht="14.25">
      <c r="X96" s="20"/>
    </row>
    <row r="97" ht="14.25">
      <c r="X97" s="20"/>
    </row>
    <row r="98" ht="14.25">
      <c r="X98" s="20"/>
    </row>
    <row r="99" ht="14.25">
      <c r="X99" s="20"/>
    </row>
    <row r="100" ht="14.25">
      <c r="X100" s="20"/>
    </row>
    <row r="101" ht="14.25">
      <c r="X101" s="20"/>
    </row>
    <row r="102" ht="14.25">
      <c r="X102" s="20"/>
    </row>
    <row r="103" ht="14.25">
      <c r="X103" s="20"/>
    </row>
    <row r="104" ht="14.25">
      <c r="X104" s="20"/>
    </row>
    <row r="105" ht="14.25">
      <c r="X105" s="20"/>
    </row>
    <row r="106" ht="14.25">
      <c r="X106" s="20"/>
    </row>
    <row r="107" ht="14.25">
      <c r="X107" s="20"/>
    </row>
    <row r="108" ht="14.25">
      <c r="X108" s="20"/>
    </row>
    <row r="109" ht="14.25">
      <c r="X109" s="20"/>
    </row>
    <row r="110" ht="14.25">
      <c r="X110" s="20"/>
    </row>
    <row r="111" ht="14.25">
      <c r="X111" s="20"/>
    </row>
    <row r="112" ht="14.25">
      <c r="X112" s="20"/>
    </row>
    <row r="113" ht="14.25">
      <c r="X113" s="20"/>
    </row>
    <row r="114" ht="14.25">
      <c r="X114" s="20"/>
    </row>
    <row r="115" ht="14.25">
      <c r="X115" s="20"/>
    </row>
    <row r="116" ht="14.25">
      <c r="X116" s="20"/>
    </row>
    <row r="117" ht="14.25">
      <c r="X117" s="20"/>
    </row>
    <row r="118" ht="14.25">
      <c r="X118" s="20"/>
    </row>
    <row r="119" ht="14.25">
      <c r="X119" s="20"/>
    </row>
    <row r="120" ht="14.25">
      <c r="X120" s="20"/>
    </row>
    <row r="121" ht="14.25">
      <c r="X121" s="20"/>
    </row>
    <row r="122" ht="14.25">
      <c r="X122" s="20"/>
    </row>
    <row r="123" ht="14.25">
      <c r="X123" s="20"/>
    </row>
    <row r="124" ht="14.25">
      <c r="X124" s="20"/>
    </row>
    <row r="125" ht="14.25">
      <c r="X125" s="20"/>
    </row>
    <row r="126" ht="14.25">
      <c r="X126" s="20"/>
    </row>
    <row r="127" ht="14.25">
      <c r="X127" s="20"/>
    </row>
    <row r="128" ht="14.25">
      <c r="X128" s="20"/>
    </row>
    <row r="129" ht="14.25">
      <c r="X129" s="20"/>
    </row>
    <row r="130" ht="14.25">
      <c r="X130" s="20"/>
    </row>
  </sheetData>
  <sheetProtection/>
  <printOptions/>
  <pageMargins left="0.7" right="0.7" top="0.75" bottom="0.75" header="0.3" footer="0.3"/>
  <pageSetup horizontalDpi="600" verticalDpi="600" orientation="landscape" paperSize="9" r:id="rId2"/>
  <headerFooter alignWithMargins="0">
    <oddHeader>&amp;C&amp;"-,Bold"BIDDULPH RUNNING CLUB
CLUB CHAMPIONSHIPS 2013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1" sqref="A11"/>
    </sheetView>
  </sheetViews>
  <sheetFormatPr defaultColWidth="9.140625" defaultRowHeight="15"/>
  <cols>
    <col min="2" max="2" width="12.421875" style="0" bestFit="1" customWidth="1"/>
    <col min="8" max="8" width="13.28125" style="0" customWidth="1"/>
    <col min="10" max="10" width="17.57421875" style="0" customWidth="1"/>
    <col min="11" max="11" width="18.421875" style="0" customWidth="1"/>
  </cols>
  <sheetData>
    <row r="1" spans="1:7" ht="14.25">
      <c r="A1" s="1"/>
      <c r="B1" s="1"/>
      <c r="C1" s="80"/>
      <c r="D1" s="81"/>
      <c r="E1" s="81"/>
      <c r="G1" s="1"/>
    </row>
    <row r="2" spans="3:11" ht="14.25">
      <c r="C2" s="2"/>
      <c r="K2" s="3"/>
    </row>
    <row r="3" spans="3:11" ht="14.25">
      <c r="C3" s="2"/>
      <c r="K3" s="3"/>
    </row>
    <row r="4" ht="14.25">
      <c r="K4" s="3"/>
    </row>
    <row r="5" ht="14.25">
      <c r="K5" s="3"/>
    </row>
    <row r="6" ht="14.25">
      <c r="K6" s="3"/>
    </row>
    <row r="7" ht="14.25">
      <c r="K7" s="3"/>
    </row>
    <row r="8" ht="14.25">
      <c r="K8" s="3"/>
    </row>
    <row r="9" ht="14.25">
      <c r="K9" s="3"/>
    </row>
    <row r="10" spans="1:11" ht="14.25">
      <c r="A10" s="4"/>
      <c r="B10" s="4"/>
      <c r="C10" s="4"/>
      <c r="D10" s="4"/>
      <c r="E10" s="4"/>
      <c r="K10" s="3"/>
    </row>
    <row r="11" spans="1:11" ht="14.25">
      <c r="A11" s="4"/>
      <c r="B11" s="4"/>
      <c r="C11" s="4"/>
      <c r="D11" s="4"/>
      <c r="E11" s="4"/>
      <c r="K11" s="3"/>
    </row>
    <row r="12" spans="1:11" ht="14.25">
      <c r="A12" s="4"/>
      <c r="B12" s="4"/>
      <c r="C12" s="4"/>
      <c r="D12" s="4"/>
      <c r="E12" s="4"/>
      <c r="K12" s="3"/>
    </row>
    <row r="13" spans="1:11" ht="14.25">
      <c r="A13" s="4"/>
      <c r="B13" s="4"/>
      <c r="C13" s="4"/>
      <c r="D13" s="4"/>
      <c r="E13" s="4"/>
      <c r="K13" s="3"/>
    </row>
    <row r="14" spans="1:11" ht="14.25">
      <c r="A14" s="4"/>
      <c r="B14" s="4"/>
      <c r="C14" s="4"/>
      <c r="D14" s="4"/>
      <c r="E14" s="4"/>
      <c r="K14" s="3"/>
    </row>
    <row r="15" spans="1:11" ht="14.25">
      <c r="A15" s="4"/>
      <c r="B15" s="4"/>
      <c r="C15" s="4"/>
      <c r="D15" s="4"/>
      <c r="E15" s="4"/>
      <c r="K15" s="3"/>
    </row>
    <row r="16" spans="1:11" ht="14.25">
      <c r="A16" s="4"/>
      <c r="B16" s="4"/>
      <c r="C16" s="4"/>
      <c r="D16" s="4"/>
      <c r="E16" s="4"/>
      <c r="K16" s="3"/>
    </row>
    <row r="17" spans="1:11" ht="14.25">
      <c r="A17" s="4"/>
      <c r="B17" s="4"/>
      <c r="C17" s="4"/>
      <c r="D17" s="4"/>
      <c r="E17" s="4"/>
      <c r="K17" s="3"/>
    </row>
    <row r="18" spans="1:11" ht="14.25">
      <c r="A18" s="4"/>
      <c r="B18" s="4"/>
      <c r="C18" s="4"/>
      <c r="D18" s="4"/>
      <c r="E18" s="4"/>
      <c r="K18" s="3"/>
    </row>
    <row r="19" spans="1:11" ht="14.25">
      <c r="A19" s="4"/>
      <c r="B19" s="4"/>
      <c r="C19" s="4"/>
      <c r="D19" s="4"/>
      <c r="E19" s="4"/>
      <c r="K19" s="3"/>
    </row>
    <row r="20" spans="1:11" ht="14.25">
      <c r="A20" s="4"/>
      <c r="B20" s="4"/>
      <c r="C20" s="4"/>
      <c r="D20" s="4"/>
      <c r="E20" s="4"/>
      <c r="K20" s="3"/>
    </row>
    <row r="21" spans="1:11" ht="14.25">
      <c r="A21" s="4"/>
      <c r="B21" s="4"/>
      <c r="C21" s="4"/>
      <c r="D21" s="4"/>
      <c r="E21" s="4"/>
      <c r="K21" s="3"/>
    </row>
    <row r="22" spans="1:11" ht="14.25">
      <c r="A22" s="4"/>
      <c r="B22" s="4"/>
      <c r="C22" s="4"/>
      <c r="D22" s="4"/>
      <c r="E22" s="4"/>
      <c r="K22" s="3"/>
    </row>
    <row r="23" spans="1:11" ht="14.25">
      <c r="A23" s="4"/>
      <c r="B23" s="4"/>
      <c r="C23" s="4"/>
      <c r="D23" s="4"/>
      <c r="E23" s="4"/>
      <c r="K23" s="3"/>
    </row>
    <row r="24" ht="14.25">
      <c r="K24" s="3"/>
    </row>
    <row r="25" ht="14.25">
      <c r="K25" s="3"/>
    </row>
    <row r="26" ht="14.25">
      <c r="K26" s="3"/>
    </row>
    <row r="27" ht="14.25">
      <c r="K27" s="3"/>
    </row>
    <row r="28" ht="14.25">
      <c r="K28" s="3"/>
    </row>
    <row r="29" ht="14.25">
      <c r="K29" s="3"/>
    </row>
    <row r="30" ht="14.25">
      <c r="K30" s="3"/>
    </row>
    <row r="31" ht="14.25">
      <c r="K31" s="3"/>
    </row>
    <row r="32" ht="14.25">
      <c r="K32" s="3"/>
    </row>
    <row r="33" ht="14.25">
      <c r="K33" s="3"/>
    </row>
    <row r="34" ht="14.25">
      <c r="K34" s="3"/>
    </row>
    <row r="35" ht="14.25">
      <c r="K35" s="3"/>
    </row>
    <row r="36" ht="14.25">
      <c r="K36" s="3"/>
    </row>
    <row r="37" ht="14.25">
      <c r="K37" s="3"/>
    </row>
    <row r="38" ht="14.25">
      <c r="K38" s="3"/>
    </row>
    <row r="39" ht="14.25">
      <c r="K39" s="3"/>
    </row>
    <row r="40" ht="14.25">
      <c r="K40" s="3"/>
    </row>
    <row r="41" ht="14.25">
      <c r="K41" s="3"/>
    </row>
    <row r="42" ht="14.25">
      <c r="K42" s="3"/>
    </row>
    <row r="43" ht="14.25">
      <c r="K43" s="3"/>
    </row>
    <row r="44" ht="14.25">
      <c r="K44" s="3"/>
    </row>
    <row r="45" ht="14.25">
      <c r="K45" s="3"/>
    </row>
    <row r="46" ht="14.25">
      <c r="K46" s="3"/>
    </row>
    <row r="47" ht="14.25">
      <c r="K47" s="3"/>
    </row>
    <row r="48" ht="14.25">
      <c r="K48" s="3"/>
    </row>
    <row r="49" ht="14.25">
      <c r="K49" s="3"/>
    </row>
    <row r="50" ht="14.25">
      <c r="K50" s="3"/>
    </row>
    <row r="51" ht="14.25">
      <c r="K51" s="3"/>
    </row>
    <row r="52" ht="14.25">
      <c r="K52" s="3"/>
    </row>
    <row r="53" ht="14.25">
      <c r="K53" s="3"/>
    </row>
    <row r="55" ht="14.25">
      <c r="K55" s="3"/>
    </row>
    <row r="56" ht="14.25">
      <c r="K56" s="3"/>
    </row>
    <row r="57" ht="14.25">
      <c r="K57" s="3"/>
    </row>
    <row r="58" ht="14.25">
      <c r="K58" s="3"/>
    </row>
    <row r="59" ht="14.25">
      <c r="K59" s="3"/>
    </row>
    <row r="60" ht="14.25">
      <c r="K60" s="3"/>
    </row>
    <row r="61" ht="14.25">
      <c r="K61" s="3"/>
    </row>
    <row r="62" ht="14.25">
      <c r="K62" s="3"/>
    </row>
    <row r="63" ht="14.25">
      <c r="K63" s="3"/>
    </row>
    <row r="64" ht="14.25">
      <c r="K64" s="3"/>
    </row>
    <row r="65" ht="14.25">
      <c r="K65" s="3"/>
    </row>
    <row r="66" ht="14.25">
      <c r="K66" s="3"/>
    </row>
    <row r="67" ht="14.25">
      <c r="K67" s="3"/>
    </row>
    <row r="68" ht="14.25">
      <c r="K68" s="3"/>
    </row>
    <row r="69" ht="14.25">
      <c r="K69" s="3"/>
    </row>
    <row r="70" ht="14.25">
      <c r="K70" s="3"/>
    </row>
    <row r="71" ht="14.25">
      <c r="K71" s="3"/>
    </row>
    <row r="72" ht="14.25">
      <c r="K72" s="3"/>
    </row>
    <row r="73" ht="14.25">
      <c r="K73" s="3"/>
    </row>
    <row r="74" ht="14.25">
      <c r="K74" s="3"/>
    </row>
    <row r="75" ht="14.25">
      <c r="K75" s="3"/>
    </row>
    <row r="76" ht="14.25">
      <c r="K76" s="3"/>
    </row>
    <row r="77" ht="14.25">
      <c r="K77" s="3"/>
    </row>
    <row r="78" ht="14.25">
      <c r="K78" s="3"/>
    </row>
    <row r="79" ht="14.25">
      <c r="K79" s="3"/>
    </row>
    <row r="80" ht="14.25">
      <c r="K80" s="3"/>
    </row>
    <row r="81" ht="14.25">
      <c r="K81" s="3"/>
    </row>
    <row r="82" ht="14.25">
      <c r="K82" s="3"/>
    </row>
    <row r="83" ht="14.25">
      <c r="K83" s="3"/>
    </row>
    <row r="84" ht="14.25">
      <c r="K84" s="3"/>
    </row>
    <row r="85" ht="14.25">
      <c r="K85" s="3"/>
    </row>
    <row r="86" ht="14.25">
      <c r="K86" s="3"/>
    </row>
    <row r="87" ht="14.25">
      <c r="K87" s="3"/>
    </row>
    <row r="88" ht="14.25">
      <c r="K88" s="3"/>
    </row>
    <row r="89" ht="14.25">
      <c r="K89" s="3"/>
    </row>
    <row r="90" ht="14.25">
      <c r="K90" s="3"/>
    </row>
    <row r="91" ht="14.25">
      <c r="K91" s="3"/>
    </row>
    <row r="92" ht="14.25">
      <c r="K92" s="3"/>
    </row>
    <row r="93" ht="14.25">
      <c r="K93" s="3"/>
    </row>
    <row r="94" ht="14.25">
      <c r="K94" s="3"/>
    </row>
    <row r="95" ht="14.25">
      <c r="K95" s="3"/>
    </row>
    <row r="96" ht="14.25">
      <c r="K96" s="3"/>
    </row>
    <row r="97" ht="14.25">
      <c r="K97" s="3"/>
    </row>
    <row r="98" ht="14.25">
      <c r="K98" s="3"/>
    </row>
    <row r="99" ht="14.25">
      <c r="K99" s="3"/>
    </row>
    <row r="100" ht="14.25">
      <c r="K100" s="3"/>
    </row>
    <row r="101" ht="14.25">
      <c r="K101" s="3"/>
    </row>
    <row r="102" ht="14.25">
      <c r="K102" s="3"/>
    </row>
    <row r="103" ht="14.25">
      <c r="K103" s="3"/>
    </row>
    <row r="104" ht="14.25">
      <c r="K104" s="3"/>
    </row>
    <row r="105" ht="14.25">
      <c r="K105" s="3"/>
    </row>
    <row r="106" ht="14.25">
      <c r="K106" s="3"/>
    </row>
    <row r="108" ht="14.25">
      <c r="K108" s="3"/>
    </row>
    <row r="109" ht="14.25">
      <c r="K109" s="3"/>
    </row>
    <row r="110" ht="14.25">
      <c r="K110" s="3"/>
    </row>
    <row r="111" ht="14.25">
      <c r="K111" s="3"/>
    </row>
    <row r="112" ht="14.25">
      <c r="K112" s="3"/>
    </row>
    <row r="113" ht="14.25">
      <c r="K113" s="3"/>
    </row>
    <row r="114" ht="14.25">
      <c r="K114" s="3"/>
    </row>
    <row r="115" ht="14.25">
      <c r="K115" s="3"/>
    </row>
    <row r="116" ht="14.25">
      <c r="K116" s="3"/>
    </row>
    <row r="117" ht="14.25">
      <c r="K117" s="3"/>
    </row>
    <row r="118" ht="14.25">
      <c r="K118" s="3"/>
    </row>
    <row r="121" ht="14.25">
      <c r="K121" s="3"/>
    </row>
    <row r="122" ht="14.25">
      <c r="K122" s="3"/>
    </row>
    <row r="123" ht="14.25">
      <c r="K123" s="3"/>
    </row>
    <row r="124" ht="14.25">
      <c r="K124" s="3"/>
    </row>
    <row r="125" ht="14.25">
      <c r="K125" s="3"/>
    </row>
    <row r="126" ht="14.25">
      <c r="K126" s="3"/>
    </row>
    <row r="127" ht="14.25">
      <c r="K127" s="3"/>
    </row>
    <row r="128" ht="14.25">
      <c r="K128" s="3"/>
    </row>
    <row r="129" ht="14.25">
      <c r="K129" s="3"/>
    </row>
    <row r="130" ht="14.25">
      <c r="K130" s="3"/>
    </row>
    <row r="131" ht="14.25">
      <c r="K131" s="3"/>
    </row>
    <row r="132" ht="14.25">
      <c r="K132" s="3"/>
    </row>
    <row r="133" ht="14.25">
      <c r="K133" s="3"/>
    </row>
    <row r="134" ht="14.25">
      <c r="K134" s="3"/>
    </row>
    <row r="135" ht="14.25">
      <c r="K135" s="3"/>
    </row>
    <row r="136" ht="14.25">
      <c r="K136" s="3"/>
    </row>
    <row r="137" ht="14.25">
      <c r="K137" s="3"/>
    </row>
    <row r="138" ht="14.25">
      <c r="K138" s="3"/>
    </row>
    <row r="139" ht="14.25">
      <c r="K139" s="3"/>
    </row>
    <row r="140" ht="14.25">
      <c r="K140" s="3"/>
    </row>
    <row r="141" ht="14.25">
      <c r="K141" s="3"/>
    </row>
    <row r="142" ht="14.25">
      <c r="K142" s="3"/>
    </row>
    <row r="143" ht="14.25">
      <c r="K143" s="3"/>
    </row>
    <row r="144" ht="14.25">
      <c r="K144" s="3"/>
    </row>
    <row r="145" ht="14.25">
      <c r="K145" s="3"/>
    </row>
    <row r="146" ht="14.25">
      <c r="K146" s="3"/>
    </row>
    <row r="147" ht="14.25">
      <c r="K147" s="3"/>
    </row>
    <row r="148" ht="14.25">
      <c r="K148" s="3"/>
    </row>
    <row r="149" ht="14.25">
      <c r="K149" s="3"/>
    </row>
    <row r="150" ht="14.25">
      <c r="K150" s="3"/>
    </row>
    <row r="151" ht="14.25">
      <c r="K151" s="3"/>
    </row>
    <row r="152" ht="14.25">
      <c r="K152" s="3"/>
    </row>
    <row r="153" ht="14.25">
      <c r="K153" s="3"/>
    </row>
    <row r="154" ht="14.25">
      <c r="K154" s="3"/>
    </row>
    <row r="155" ht="14.25">
      <c r="K155" s="3"/>
    </row>
    <row r="156" ht="14.25">
      <c r="K156" s="3"/>
    </row>
    <row r="157" ht="14.25">
      <c r="K157" s="3"/>
    </row>
    <row r="158" ht="14.25">
      <c r="K158" s="3"/>
    </row>
    <row r="159" ht="14.25">
      <c r="K159" s="3"/>
    </row>
    <row r="160" ht="14.25">
      <c r="K160" s="3"/>
    </row>
    <row r="161" ht="14.25">
      <c r="K161" s="3"/>
    </row>
    <row r="162" ht="14.25">
      <c r="K162" s="3"/>
    </row>
    <row r="163" ht="14.25">
      <c r="K163" s="3"/>
    </row>
    <row r="164" ht="14.25">
      <c r="K164" s="3"/>
    </row>
    <row r="165" ht="14.25">
      <c r="K165" s="3"/>
    </row>
    <row r="166" ht="14.25">
      <c r="K166" s="3"/>
    </row>
    <row r="167" ht="14.25">
      <c r="K167" s="3"/>
    </row>
    <row r="168" ht="14.25">
      <c r="K168" s="3"/>
    </row>
    <row r="169" ht="14.25">
      <c r="K169" s="3"/>
    </row>
    <row r="170" ht="14.25">
      <c r="K170" s="3"/>
    </row>
    <row r="171" ht="14.25">
      <c r="K171" s="3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User</cp:lastModifiedBy>
  <cp:lastPrinted>2013-03-22T10:19:31Z</cp:lastPrinted>
  <dcterms:created xsi:type="dcterms:W3CDTF">2013-03-22T10:10:42Z</dcterms:created>
  <dcterms:modified xsi:type="dcterms:W3CDTF">2014-12-03T21:44:27Z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-114817659</vt:i4>
  </property>
  <property fmtid="{D5CDD505-2E9C-101B-9397-08002B2CF9AE}" pid="3" name="_NewReviewCycle">
    <vt:lpwstr/>
  </property>
  <property fmtid="{D5CDD505-2E9C-101B-9397-08002B2CF9AE}" pid="4" name="_EmailSubject">
    <vt:lpwstr>Final Standings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962061882</vt:i4>
  </property>
  <property fmtid="{D5CDD505-2E9C-101B-9397-08002B2CF9AE}" pid="8" name="_ReviewingToolsShownOnce">
    <vt:lpwstr/>
  </property>
</Properties>
</file>