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0" windowWidth="20730" windowHeight="10995" activeTab="0"/>
  </bookViews>
  <sheets>
    <sheet name="MEN" sheetId="1" r:id="rId1"/>
    <sheet name="WOMEN" sheetId="2" r:id="rId2"/>
    <sheet name="Members" sheetId="3" r:id="rId3"/>
  </sheets>
  <definedNames/>
  <calcPr fullCalcOnLoad="1"/>
</workbook>
</file>

<file path=xl/sharedStrings.xml><?xml version="1.0" encoding="utf-8"?>
<sst xmlns="http://schemas.openxmlformats.org/spreadsheetml/2006/main" count="146" uniqueCount="105">
  <si>
    <t>FIRST NAME</t>
  </si>
  <si>
    <t>SURNAME</t>
  </si>
  <si>
    <t>CHEADLE SPRING 5</t>
  </si>
  <si>
    <t>CHEDDLETON PUDDING RACE</t>
  </si>
  <si>
    <t>TOTAL</t>
  </si>
  <si>
    <t>BEST 6</t>
  </si>
  <si>
    <t>RANK</t>
  </si>
  <si>
    <t>CONGLETON QUARTER / CONGLETON HALF</t>
  </si>
  <si>
    <t>No. RAN</t>
  </si>
  <si>
    <t xml:space="preserve">ALSAGER 5  </t>
  </si>
  <si>
    <t>WIZARD 5</t>
  </si>
  <si>
    <t xml:space="preserve">CONWY HALF  </t>
  </si>
  <si>
    <t>*****WILDCARD******</t>
  </si>
  <si>
    <t>KNYPE POOL 5</t>
  </si>
  <si>
    <t xml:space="preserve">AIR PRODUCTS 10k  </t>
  </si>
  <si>
    <t>POTTERS HALF</t>
  </si>
  <si>
    <t>SC HARRIERS 5K SERIES (BEST 1 OF 3)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</si>
  <si>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</si>
  <si>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</si>
  <si>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</si>
  <si>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</si>
  <si>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</si>
  <si>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</si>
  <si>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MANCHESTER 10K</t>
  </si>
  <si>
    <t>MARKET DRAYTON 10K</t>
  </si>
  <si>
    <t>CLAYTON 10K</t>
  </si>
  <si>
    <t>CHEADLE 4</t>
  </si>
  <si>
    <t>FLYING FOX 10</t>
  </si>
  <si>
    <t>Steve</t>
  </si>
  <si>
    <t>Jones</t>
  </si>
  <si>
    <t>Rob</t>
  </si>
  <si>
    <t>Minton</t>
  </si>
  <si>
    <t>David</t>
  </si>
  <si>
    <t>Maydew</t>
  </si>
  <si>
    <t>Kev</t>
  </si>
  <si>
    <t>Shufflebottom</t>
  </si>
  <si>
    <t>Chris</t>
  </si>
  <si>
    <t>Deakin</t>
  </si>
  <si>
    <t>Andrew</t>
  </si>
  <si>
    <t>Hollies</t>
  </si>
  <si>
    <t>Jon</t>
  </si>
  <si>
    <t>Horne</t>
  </si>
  <si>
    <t>Shaun</t>
  </si>
  <si>
    <t>Giltrap</t>
  </si>
  <si>
    <t>Graham</t>
  </si>
  <si>
    <t>Fisher</t>
  </si>
  <si>
    <t>Jeff</t>
  </si>
  <si>
    <t>Roberts</t>
  </si>
  <si>
    <t>Laura</t>
  </si>
  <si>
    <t>Venables</t>
  </si>
  <si>
    <t>Hollins</t>
  </si>
  <si>
    <t>Rachel</t>
  </si>
  <si>
    <t>Anna</t>
  </si>
  <si>
    <t>Bracegirdle</t>
  </si>
  <si>
    <t>Penny</t>
  </si>
  <si>
    <t>Rowena</t>
  </si>
  <si>
    <t>Jukes</t>
  </si>
  <si>
    <t>Kerry</t>
  </si>
  <si>
    <t>Knight</t>
  </si>
  <si>
    <t>Karen</t>
  </si>
  <si>
    <t>Murphy</t>
  </si>
  <si>
    <t>Mackintosh</t>
  </si>
  <si>
    <t>Katie</t>
  </si>
  <si>
    <t>Brookes</t>
  </si>
  <si>
    <t>Alison</t>
  </si>
  <si>
    <t>Husbands</t>
  </si>
  <si>
    <t>Line</t>
  </si>
  <si>
    <t>Jenny</t>
  </si>
  <si>
    <t>Prince</t>
  </si>
  <si>
    <t>Sophia</t>
  </si>
  <si>
    <t>Bird</t>
  </si>
  <si>
    <t xml:space="preserve">Carol </t>
  </si>
  <si>
    <t>Claire</t>
  </si>
  <si>
    <t>Quinn</t>
  </si>
  <si>
    <t>Capper</t>
  </si>
  <si>
    <t>Dawn</t>
  </si>
  <si>
    <t>Nicola</t>
  </si>
  <si>
    <t>Shaw</t>
  </si>
  <si>
    <t>Kidd</t>
  </si>
  <si>
    <t>Calum</t>
  </si>
  <si>
    <t>Lane</t>
  </si>
  <si>
    <t>Sullivan</t>
  </si>
  <si>
    <t>Mark</t>
  </si>
  <si>
    <t>Stone</t>
  </si>
  <si>
    <t>Kevin</t>
  </si>
  <si>
    <t>Lovatt</t>
  </si>
  <si>
    <t>John</t>
  </si>
  <si>
    <t>Tracy</t>
  </si>
  <si>
    <t>Addison-Moss</t>
  </si>
  <si>
    <t>Chadwick</t>
  </si>
  <si>
    <t>Ian</t>
  </si>
  <si>
    <t>Fothergill</t>
  </si>
  <si>
    <t>Breakwell</t>
  </si>
  <si>
    <t>Tom</t>
  </si>
  <si>
    <t>Simcock</t>
  </si>
  <si>
    <t>Gill</t>
  </si>
  <si>
    <t xml:space="preserve">Sean </t>
  </si>
  <si>
    <t>Greeves</t>
  </si>
  <si>
    <t>WERRINGTON 10k</t>
  </si>
  <si>
    <t>Booth</t>
  </si>
  <si>
    <t>Dave</t>
  </si>
  <si>
    <t>Parkinson</t>
  </si>
  <si>
    <t>Bratby</t>
  </si>
  <si>
    <t>Heidi</t>
  </si>
  <si>
    <t>Stanway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</si>
</sst>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24" borderId="10" xfId="38" applyFont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1" xfId="38" applyFont="1" applyBorder="1" applyAlignment="1">
      <alignment/>
    </xf>
    <xf numFmtId="0" fontId="6" fillId="24" borderId="10" xfId="38" applyFont="1" applyBorder="1" applyAlignment="1">
      <alignment/>
    </xf>
    <xf numFmtId="0" fontId="9" fillId="24" borderId="12" xfId="38" applyFont="1" applyBorder="1" applyAlignment="1">
      <alignment horizontal="center"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170" fontId="0" fillId="7" borderId="13" xfId="20" applyNumberFormat="1" applyBorder="1" applyAlignment="1">
      <alignment horizontal="center"/>
    </xf>
    <xf numFmtId="0" fontId="4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4" fillId="34" borderId="14" xfId="38" applyFont="1" applyFill="1" applyBorder="1" applyAlignment="1">
      <alignment horizontal="center" textRotation="45"/>
    </xf>
    <xf numFmtId="170" fontId="0" fillId="7" borderId="13" xfId="20" applyNumberFormat="1" applyFont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170" fontId="0" fillId="7" borderId="13" xfId="20" applyNumberFormat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pane xSplit="2" ySplit="1" topLeftCell="H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10" sqref="W10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7" bestFit="1" customWidth="1"/>
    <col min="5" max="5" width="5.7109375" style="7" bestFit="1" customWidth="1"/>
    <col min="6" max="6" width="4.421875" style="7" bestFit="1" customWidth="1"/>
    <col min="7" max="7" width="5.00390625" style="7" bestFit="1" customWidth="1"/>
    <col min="8" max="8" width="5.7109375" style="7" customWidth="1"/>
    <col min="9" max="9" width="5.00390625" style="7" customWidth="1"/>
    <col min="10" max="11" width="5.00390625" style="7" bestFit="1" customWidth="1"/>
    <col min="12" max="12" width="5.00390625" style="7" customWidth="1"/>
    <col min="13" max="13" width="5.00390625" style="7" bestFit="1" customWidth="1"/>
    <col min="14" max="16" width="5.00390625" style="7" customWidth="1"/>
    <col min="17" max="17" width="5.00390625" style="7" bestFit="1" customWidth="1"/>
    <col min="18" max="18" width="5.00390625" style="7" customWidth="1"/>
    <col min="19" max="20" width="5.00390625" style="7" bestFit="1" customWidth="1"/>
    <col min="21" max="21" width="5.00390625" style="7" customWidth="1"/>
    <col min="22" max="22" width="4.421875" style="7" bestFit="1" customWidth="1"/>
    <col min="23" max="23" width="5.00390625" style="7" customWidth="1"/>
    <col min="24" max="24" width="5.00390625" style="7" bestFit="1" customWidth="1"/>
    <col min="25" max="25" width="5.7109375" style="7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20.7109375" style="0" customWidth="1"/>
  </cols>
  <sheetData>
    <row r="1" spans="1:30" s="5" customFormat="1" ht="151.5">
      <c r="A1" s="11" t="s">
        <v>0</v>
      </c>
      <c r="B1" s="12" t="s">
        <v>1</v>
      </c>
      <c r="C1" s="21" t="s">
        <v>9</v>
      </c>
      <c r="D1" s="21" t="s">
        <v>13</v>
      </c>
      <c r="E1" s="21" t="s">
        <v>2</v>
      </c>
      <c r="F1" s="21" t="s">
        <v>21</v>
      </c>
      <c r="G1" s="21" t="s">
        <v>22</v>
      </c>
      <c r="H1" s="21" t="s">
        <v>14</v>
      </c>
      <c r="I1" s="21" t="s">
        <v>20</v>
      </c>
      <c r="J1" s="21" t="s">
        <v>24</v>
      </c>
      <c r="K1" s="21" t="s">
        <v>23</v>
      </c>
      <c r="L1" s="21" t="s">
        <v>25</v>
      </c>
      <c r="M1" s="21" t="s">
        <v>15</v>
      </c>
      <c r="N1" s="21" t="s">
        <v>10</v>
      </c>
      <c r="O1" s="21" t="s">
        <v>26</v>
      </c>
      <c r="P1" s="21" t="s">
        <v>16</v>
      </c>
      <c r="Q1" s="21" t="s">
        <v>17</v>
      </c>
      <c r="R1" s="21" t="s">
        <v>18</v>
      </c>
      <c r="S1" s="21" t="s">
        <v>98</v>
      </c>
      <c r="T1" s="21" t="s">
        <v>19</v>
      </c>
      <c r="U1" s="21" t="s">
        <v>7</v>
      </c>
      <c r="V1" s="21" t="s">
        <v>27</v>
      </c>
      <c r="W1" s="21" t="s">
        <v>11</v>
      </c>
      <c r="X1" s="22" t="s">
        <v>3</v>
      </c>
      <c r="Y1" s="26" t="s">
        <v>12</v>
      </c>
      <c r="Z1" s="9" t="s">
        <v>4</v>
      </c>
      <c r="AA1" s="9" t="s">
        <v>5</v>
      </c>
      <c r="AB1" s="9" t="s">
        <v>8</v>
      </c>
      <c r="AC1" s="13" t="s">
        <v>6</v>
      </c>
      <c r="AD1" s="10"/>
    </row>
    <row r="2" spans="1:30" ht="15">
      <c r="A2" s="14" t="s">
        <v>28</v>
      </c>
      <c r="B2" s="14" t="s">
        <v>29</v>
      </c>
      <c r="C2" s="24">
        <v>71</v>
      </c>
      <c r="D2" s="24"/>
      <c r="E2" s="24"/>
      <c r="F2" s="24"/>
      <c r="G2" s="24"/>
      <c r="H2" s="24">
        <v>0</v>
      </c>
      <c r="I2" s="24">
        <v>0</v>
      </c>
      <c r="J2" s="24"/>
      <c r="K2" s="24">
        <v>0</v>
      </c>
      <c r="L2" s="24"/>
      <c r="M2" s="24"/>
      <c r="N2" s="24"/>
      <c r="O2" s="24"/>
      <c r="P2" s="24"/>
      <c r="Q2" s="24"/>
      <c r="R2" s="24"/>
      <c r="S2" s="24"/>
      <c r="T2" s="24"/>
      <c r="U2" s="24">
        <v>0</v>
      </c>
      <c r="V2" s="24">
        <v>0</v>
      </c>
      <c r="W2" s="24">
        <v>0</v>
      </c>
      <c r="X2" s="24">
        <v>0</v>
      </c>
      <c r="Y2" s="24"/>
      <c r="Z2" s="15">
        <f aca="true" t="shared" si="0" ref="Z2:Z20">SUM(C2:Y2)</f>
        <v>71</v>
      </c>
      <c r="AA2" s="16">
        <f>SUM(LARGE($C$2:$X$2,{1,2,3,4,5,6}))</f>
        <v>71</v>
      </c>
      <c r="AB2" s="17">
        <f aca="true" t="shared" si="1" ref="AB2:AB20">COUNTIF(C2:Y2,"&gt;0")</f>
        <v>1</v>
      </c>
      <c r="AC2" s="18">
        <f>RANK(AA2,AA2:AA20,0)</f>
        <v>13</v>
      </c>
      <c r="AD2" s="19" t="str">
        <f aca="true" t="shared" si="2" ref="AD2:AD20">A2</f>
        <v>Steve</v>
      </c>
    </row>
    <row r="3" spans="1:30" ht="15">
      <c r="A3" s="14" t="s">
        <v>30</v>
      </c>
      <c r="B3" s="14" t="s">
        <v>31</v>
      </c>
      <c r="C3" s="20">
        <v>63.4</v>
      </c>
      <c r="D3" s="20">
        <v>56.2</v>
      </c>
      <c r="E3" s="20">
        <v>0</v>
      </c>
      <c r="F3" s="20"/>
      <c r="G3" s="20">
        <v>64.4</v>
      </c>
      <c r="H3" s="20">
        <v>0</v>
      </c>
      <c r="I3" s="20">
        <v>0</v>
      </c>
      <c r="J3" s="20">
        <v>64.2</v>
      </c>
      <c r="K3" s="20">
        <v>0</v>
      </c>
      <c r="L3" s="20"/>
      <c r="M3" s="20"/>
      <c r="N3" s="20"/>
      <c r="O3" s="20"/>
      <c r="P3" s="20"/>
      <c r="Q3" s="20">
        <v>65.4</v>
      </c>
      <c r="R3" s="20"/>
      <c r="S3" s="20"/>
      <c r="T3" s="20"/>
      <c r="U3" s="20">
        <v>0</v>
      </c>
      <c r="V3" s="20">
        <v>0</v>
      </c>
      <c r="W3" s="20">
        <v>62</v>
      </c>
      <c r="X3" s="20">
        <v>0</v>
      </c>
      <c r="Y3" s="20">
        <v>60.6</v>
      </c>
      <c r="Z3" s="15">
        <f t="shared" si="0"/>
        <v>436.20000000000005</v>
      </c>
      <c r="AA3" s="16">
        <f>SUM(LARGE($C$3:$Y$3,{1,2,3,4,5,6}))</f>
        <v>380</v>
      </c>
      <c r="AB3" s="17">
        <f t="shared" si="1"/>
        <v>7</v>
      </c>
      <c r="AC3" s="18">
        <f>RANK(AA3,AA2:AA20,0)</f>
        <v>3</v>
      </c>
      <c r="AD3" s="19" t="str">
        <f t="shared" si="2"/>
        <v>Rob</v>
      </c>
    </row>
    <row r="4" spans="1:30" ht="15">
      <c r="A4" s="14" t="s">
        <v>32</v>
      </c>
      <c r="B4" s="14" t="s">
        <v>33</v>
      </c>
      <c r="C4" s="20">
        <v>70.5</v>
      </c>
      <c r="D4" s="20">
        <v>0</v>
      </c>
      <c r="E4" s="20">
        <v>0</v>
      </c>
      <c r="F4" s="20"/>
      <c r="G4" s="20">
        <v>72.1</v>
      </c>
      <c r="H4" s="20">
        <v>72.5</v>
      </c>
      <c r="I4" s="20">
        <v>0</v>
      </c>
      <c r="J4" s="20"/>
      <c r="K4" s="20">
        <v>0</v>
      </c>
      <c r="L4" s="20"/>
      <c r="M4" s="20">
        <v>71.4</v>
      </c>
      <c r="N4" s="20">
        <v>0</v>
      </c>
      <c r="O4" s="20"/>
      <c r="P4" s="20"/>
      <c r="Q4" s="20">
        <v>74.7</v>
      </c>
      <c r="R4" s="20"/>
      <c r="S4" s="20"/>
      <c r="T4" s="20"/>
      <c r="U4" s="20">
        <v>0</v>
      </c>
      <c r="V4" s="20">
        <v>0</v>
      </c>
      <c r="W4" s="20">
        <v>72.2</v>
      </c>
      <c r="X4" s="20">
        <v>0</v>
      </c>
      <c r="Y4" s="20"/>
      <c r="Z4" s="15">
        <f t="shared" si="0"/>
        <v>433.4</v>
      </c>
      <c r="AA4" s="16">
        <f>SUM(LARGE($C$4:$Y$4,{1,2,3,4,5,6}))</f>
        <v>433.4</v>
      </c>
      <c r="AB4" s="17">
        <f t="shared" si="1"/>
        <v>6</v>
      </c>
      <c r="AC4" s="18">
        <f>RANK(AA4,AA2:AA20,0)</f>
        <v>1</v>
      </c>
      <c r="AD4" s="19" t="str">
        <f t="shared" si="2"/>
        <v>David</v>
      </c>
    </row>
    <row r="5" spans="1:30" ht="15">
      <c r="A5" s="14" t="s">
        <v>34</v>
      </c>
      <c r="B5" s="14" t="s">
        <v>35</v>
      </c>
      <c r="C5" s="20">
        <v>70</v>
      </c>
      <c r="D5" s="20">
        <v>0</v>
      </c>
      <c r="E5" s="20">
        <v>0</v>
      </c>
      <c r="F5" s="20"/>
      <c r="G5" s="20"/>
      <c r="H5" s="20">
        <v>69.8</v>
      </c>
      <c r="I5" s="20">
        <v>0</v>
      </c>
      <c r="J5" s="20">
        <v>69.9</v>
      </c>
      <c r="K5" s="20">
        <v>0</v>
      </c>
      <c r="L5" s="20"/>
      <c r="M5" s="20"/>
      <c r="N5" s="20">
        <v>0</v>
      </c>
      <c r="O5" s="20"/>
      <c r="P5" s="20"/>
      <c r="Q5" s="20"/>
      <c r="R5" s="20"/>
      <c r="S5" s="20"/>
      <c r="T5" s="20"/>
      <c r="U5" s="20">
        <v>0</v>
      </c>
      <c r="V5" s="20">
        <v>0</v>
      </c>
      <c r="W5" s="20">
        <v>0</v>
      </c>
      <c r="X5" s="20">
        <v>0</v>
      </c>
      <c r="Y5" s="20"/>
      <c r="Z5" s="15">
        <f t="shared" si="0"/>
        <v>209.70000000000002</v>
      </c>
      <c r="AA5" s="16">
        <f>SUM(LARGE($C$5:$Y$5,{1,2,3,4,5,6}))</f>
        <v>209.7</v>
      </c>
      <c r="AB5" s="17">
        <f t="shared" si="1"/>
        <v>3</v>
      </c>
      <c r="AC5" s="18">
        <f>RANK(AA5,AA2:AA20,0)</f>
        <v>6</v>
      </c>
      <c r="AD5" s="19" t="str">
        <f t="shared" si="2"/>
        <v>Kev</v>
      </c>
    </row>
    <row r="6" spans="1:30" ht="15">
      <c r="A6" s="14" t="s">
        <v>36</v>
      </c>
      <c r="B6" s="14" t="s">
        <v>37</v>
      </c>
      <c r="C6" s="20">
        <v>57.5</v>
      </c>
      <c r="D6" s="20">
        <v>0</v>
      </c>
      <c r="E6" s="20">
        <v>0</v>
      </c>
      <c r="F6" s="20"/>
      <c r="G6" s="20"/>
      <c r="H6" s="20">
        <v>0</v>
      </c>
      <c r="I6" s="20">
        <v>0</v>
      </c>
      <c r="J6" s="20"/>
      <c r="K6" s="20">
        <v>0</v>
      </c>
      <c r="L6" s="20"/>
      <c r="M6" s="20">
        <v>46.8</v>
      </c>
      <c r="N6" s="20">
        <v>0</v>
      </c>
      <c r="O6" s="20"/>
      <c r="P6" s="20"/>
      <c r="Q6" s="20"/>
      <c r="R6" s="20"/>
      <c r="S6" s="20"/>
      <c r="T6" s="20"/>
      <c r="U6" s="20">
        <v>51.2</v>
      </c>
      <c r="V6" s="20">
        <v>0</v>
      </c>
      <c r="W6" s="20">
        <v>61.5</v>
      </c>
      <c r="X6" s="20">
        <v>0</v>
      </c>
      <c r="Y6" s="20"/>
      <c r="Z6" s="15">
        <f t="shared" si="0"/>
        <v>217</v>
      </c>
      <c r="AA6" s="16">
        <f>SUM(LARGE($C$6:$Y$6,{1,2,3,4,5,6}))</f>
        <v>217</v>
      </c>
      <c r="AB6" s="17">
        <f t="shared" si="1"/>
        <v>4</v>
      </c>
      <c r="AC6" s="18">
        <f>RANK(AA6,AA2:AA20,0)</f>
        <v>5</v>
      </c>
      <c r="AD6" s="19" t="str">
        <f t="shared" si="2"/>
        <v>Chris</v>
      </c>
    </row>
    <row r="7" spans="1:30" ht="15">
      <c r="A7" s="14" t="s">
        <v>38</v>
      </c>
      <c r="B7" s="14" t="s">
        <v>39</v>
      </c>
      <c r="C7" s="20">
        <v>65.2</v>
      </c>
      <c r="D7" s="20">
        <v>0</v>
      </c>
      <c r="E7" s="20">
        <v>0</v>
      </c>
      <c r="F7" s="20"/>
      <c r="G7" s="20"/>
      <c r="H7" s="20">
        <v>0</v>
      </c>
      <c r="I7" s="20">
        <v>0</v>
      </c>
      <c r="J7" s="20"/>
      <c r="K7" s="20"/>
      <c r="L7" s="20"/>
      <c r="M7" s="20">
        <v>0</v>
      </c>
      <c r="N7" s="20">
        <v>0</v>
      </c>
      <c r="O7" s="20"/>
      <c r="P7" s="20"/>
      <c r="Q7" s="20"/>
      <c r="R7" s="20"/>
      <c r="S7" s="20"/>
      <c r="T7" s="20"/>
      <c r="U7" s="20">
        <v>59.8</v>
      </c>
      <c r="V7" s="20">
        <v>0</v>
      </c>
      <c r="W7" s="20">
        <v>0</v>
      </c>
      <c r="X7" s="20">
        <v>0</v>
      </c>
      <c r="Y7" s="20"/>
      <c r="Z7" s="15">
        <f t="shared" si="0"/>
        <v>125</v>
      </c>
      <c r="AA7" s="16">
        <f>SUM(LARGE($C$7:$Y$7,{1,2,3,4,5,6}))</f>
        <v>125</v>
      </c>
      <c r="AB7" s="17">
        <f t="shared" si="1"/>
        <v>2</v>
      </c>
      <c r="AC7" s="18">
        <f>RANK(AA7,AA2:AA20,0)</f>
        <v>11</v>
      </c>
      <c r="AD7" s="19" t="str">
        <f t="shared" si="2"/>
        <v>Andrew</v>
      </c>
    </row>
    <row r="8" spans="1:30" ht="15">
      <c r="A8" s="14" t="s">
        <v>40</v>
      </c>
      <c r="B8" s="14" t="s">
        <v>41</v>
      </c>
      <c r="C8" s="20">
        <v>67.4</v>
      </c>
      <c r="D8" s="20">
        <v>60.4</v>
      </c>
      <c r="E8" s="20">
        <v>0</v>
      </c>
      <c r="F8" s="20"/>
      <c r="G8" s="20"/>
      <c r="H8" s="20">
        <v>0</v>
      </c>
      <c r="I8" s="20">
        <v>0</v>
      </c>
      <c r="J8" s="20">
        <v>0</v>
      </c>
      <c r="K8" s="20">
        <v>0</v>
      </c>
      <c r="L8" s="20"/>
      <c r="M8" s="20">
        <v>61.5</v>
      </c>
      <c r="N8" s="20">
        <v>0</v>
      </c>
      <c r="O8" s="20"/>
      <c r="P8" s="20">
        <v>71.2</v>
      </c>
      <c r="Q8" s="20">
        <v>70.8</v>
      </c>
      <c r="R8" s="20"/>
      <c r="S8" s="20">
        <v>70</v>
      </c>
      <c r="T8" s="20"/>
      <c r="U8" s="20">
        <v>0</v>
      </c>
      <c r="V8" s="20">
        <v>0</v>
      </c>
      <c r="W8" s="20">
        <v>65.4</v>
      </c>
      <c r="X8" s="20">
        <v>0</v>
      </c>
      <c r="Y8" s="20"/>
      <c r="Z8" s="15">
        <f t="shared" si="0"/>
        <v>466.70000000000005</v>
      </c>
      <c r="AA8" s="16">
        <f>SUM(LARGE($C$8:$Y$8,{1,2,3,4,5,6}))</f>
        <v>406.29999999999995</v>
      </c>
      <c r="AB8" s="17">
        <f t="shared" si="1"/>
        <v>7</v>
      </c>
      <c r="AC8" s="18">
        <f>RANK(AA8,AA2:AA20,0)</f>
        <v>2</v>
      </c>
      <c r="AD8" s="19" t="str">
        <f t="shared" si="2"/>
        <v>Jon</v>
      </c>
    </row>
    <row r="9" spans="1:30" ht="15">
      <c r="A9" s="14" t="s">
        <v>42</v>
      </c>
      <c r="B9" s="14" t="s">
        <v>43</v>
      </c>
      <c r="C9" s="20">
        <v>53.5</v>
      </c>
      <c r="D9" s="20">
        <v>49.5</v>
      </c>
      <c r="E9" s="20">
        <v>0</v>
      </c>
      <c r="F9" s="20"/>
      <c r="G9" s="20"/>
      <c r="H9" s="20">
        <v>0</v>
      </c>
      <c r="I9" s="20">
        <v>0</v>
      </c>
      <c r="J9" s="20">
        <v>0</v>
      </c>
      <c r="K9" s="20"/>
      <c r="L9" s="20"/>
      <c r="M9" s="20">
        <v>44.3</v>
      </c>
      <c r="N9" s="20">
        <v>0</v>
      </c>
      <c r="O9" s="20"/>
      <c r="P9" s="20"/>
      <c r="Q9" s="20"/>
      <c r="R9" s="20"/>
      <c r="S9" s="20"/>
      <c r="T9" s="20"/>
      <c r="U9" s="20">
        <v>0</v>
      </c>
      <c r="V9" s="20">
        <v>0</v>
      </c>
      <c r="W9" s="20">
        <v>40.2</v>
      </c>
      <c r="X9" s="20">
        <v>0</v>
      </c>
      <c r="Y9" s="20"/>
      <c r="Z9" s="15">
        <f t="shared" si="0"/>
        <v>187.5</v>
      </c>
      <c r="AA9" s="16">
        <f>SUM(LARGE($C$9:$Y$9,{1,2,3,4,5,6}))</f>
        <v>187.5</v>
      </c>
      <c r="AB9" s="17">
        <f t="shared" si="1"/>
        <v>4</v>
      </c>
      <c r="AC9" s="18">
        <f>RANK(AA9,AA2:AA20,0)</f>
        <v>7</v>
      </c>
      <c r="AD9" s="19" t="str">
        <f t="shared" si="2"/>
        <v>Shaun</v>
      </c>
    </row>
    <row r="10" spans="1:30" ht="15">
      <c r="A10" s="14" t="s">
        <v>44</v>
      </c>
      <c r="B10" s="14" t="s">
        <v>45</v>
      </c>
      <c r="C10" s="27">
        <v>51.7</v>
      </c>
      <c r="D10" s="20">
        <v>48.8</v>
      </c>
      <c r="E10" s="20">
        <v>0</v>
      </c>
      <c r="F10" s="20"/>
      <c r="G10" s="20">
        <v>50.4</v>
      </c>
      <c r="H10" s="20">
        <v>0</v>
      </c>
      <c r="I10" s="20">
        <v>0</v>
      </c>
      <c r="J10" s="20">
        <v>0</v>
      </c>
      <c r="K10" s="20"/>
      <c r="L10" s="20"/>
      <c r="M10" s="20">
        <v>48.4</v>
      </c>
      <c r="N10" s="20">
        <v>0</v>
      </c>
      <c r="O10" s="20"/>
      <c r="P10" s="20"/>
      <c r="Q10" s="20">
        <v>58.4</v>
      </c>
      <c r="R10" s="20"/>
      <c r="S10" s="20"/>
      <c r="T10" s="20"/>
      <c r="U10" s="20">
        <v>0</v>
      </c>
      <c r="V10" s="20">
        <v>0</v>
      </c>
      <c r="W10" s="20">
        <v>52.5</v>
      </c>
      <c r="X10" s="20">
        <v>0</v>
      </c>
      <c r="Y10" s="20"/>
      <c r="Z10" s="15">
        <f t="shared" si="0"/>
        <v>310.2</v>
      </c>
      <c r="AA10" s="16">
        <f>SUM(LARGE($C$10:$Y$10,{1,2,3,4,5,6}))</f>
        <v>310.2</v>
      </c>
      <c r="AB10" s="17">
        <f t="shared" si="1"/>
        <v>6</v>
      </c>
      <c r="AC10" s="18">
        <f>RANK(AA10,AA2:AA20,0)</f>
        <v>4</v>
      </c>
      <c r="AD10" s="19" t="str">
        <f t="shared" si="2"/>
        <v>Graham</v>
      </c>
    </row>
    <row r="11" spans="1:30" ht="15">
      <c r="A11" s="14" t="s">
        <v>46</v>
      </c>
      <c r="B11" s="14" t="s">
        <v>47</v>
      </c>
      <c r="C11" s="20">
        <v>56</v>
      </c>
      <c r="D11" s="20">
        <v>50.6</v>
      </c>
      <c r="E11" s="20">
        <v>0</v>
      </c>
      <c r="F11" s="20"/>
      <c r="G11" s="20"/>
      <c r="H11" s="20">
        <v>59.2</v>
      </c>
      <c r="I11" s="20">
        <v>0</v>
      </c>
      <c r="J11" s="20"/>
      <c r="K11" s="20"/>
      <c r="L11" s="20"/>
      <c r="M11" s="20">
        <v>0</v>
      </c>
      <c r="N11" s="20">
        <v>0</v>
      </c>
      <c r="O11" s="20"/>
      <c r="P11" s="20"/>
      <c r="Q11" s="20"/>
      <c r="R11" s="20"/>
      <c r="S11" s="20"/>
      <c r="T11" s="20"/>
      <c r="U11" s="20">
        <v>0</v>
      </c>
      <c r="V11" s="20">
        <v>0</v>
      </c>
      <c r="W11" s="20">
        <v>0</v>
      </c>
      <c r="X11" s="20">
        <v>0</v>
      </c>
      <c r="Y11" s="20"/>
      <c r="Z11" s="15">
        <f t="shared" si="0"/>
        <v>165.8</v>
      </c>
      <c r="AA11" s="16">
        <f>SUM(LARGE($C$11:$Y$11,{1,2,3,4,5,6}))</f>
        <v>165.8</v>
      </c>
      <c r="AB11" s="17">
        <f t="shared" si="1"/>
        <v>3</v>
      </c>
      <c r="AC11" s="18">
        <f>RANK(AA11,AA2:AA20,0)</f>
        <v>9</v>
      </c>
      <c r="AD11" s="19" t="str">
        <f t="shared" si="2"/>
        <v>Jeff</v>
      </c>
    </row>
    <row r="12" spans="1:30" ht="15">
      <c r="A12" s="14" t="s">
        <v>57</v>
      </c>
      <c r="B12" s="14" t="s">
        <v>58</v>
      </c>
      <c r="C12" s="20">
        <v>59.3</v>
      </c>
      <c r="D12" s="20">
        <v>58.4</v>
      </c>
      <c r="E12" s="20">
        <v>0</v>
      </c>
      <c r="F12" s="20"/>
      <c r="G12" s="20"/>
      <c r="H12" s="20">
        <v>0</v>
      </c>
      <c r="I12" s="20">
        <v>0</v>
      </c>
      <c r="J12" s="20"/>
      <c r="K12" s="20">
        <v>0</v>
      </c>
      <c r="L12" s="20"/>
      <c r="M12" s="20">
        <v>0</v>
      </c>
      <c r="N12" s="20">
        <v>0</v>
      </c>
      <c r="O12" s="20"/>
      <c r="P12" s="20"/>
      <c r="Q12" s="20"/>
      <c r="R12" s="20"/>
      <c r="S12" s="20"/>
      <c r="T12" s="20"/>
      <c r="U12" s="20">
        <v>0</v>
      </c>
      <c r="V12" s="20">
        <v>0</v>
      </c>
      <c r="W12" s="20">
        <v>0</v>
      </c>
      <c r="X12" s="20">
        <v>0</v>
      </c>
      <c r="Y12" s="20"/>
      <c r="Z12" s="15">
        <f t="shared" si="0"/>
        <v>117.69999999999999</v>
      </c>
      <c r="AA12" s="16">
        <f>SUM(LARGE($C$12:$Y$12,{1,2,3,4,5,6}))</f>
        <v>117.69999999999999</v>
      </c>
      <c r="AB12" s="17">
        <f t="shared" si="1"/>
        <v>2</v>
      </c>
      <c r="AC12" s="18">
        <f>RANK(AA12,AA2:AA20,0)</f>
        <v>12</v>
      </c>
      <c r="AD12" s="19" t="str">
        <f t="shared" si="2"/>
        <v>Kerry</v>
      </c>
    </row>
    <row r="13" spans="1:30" ht="15">
      <c r="A13" s="14" t="s">
        <v>79</v>
      </c>
      <c r="B13" s="14" t="s">
        <v>78</v>
      </c>
      <c r="C13" s="20">
        <v>0</v>
      </c>
      <c r="D13" s="20">
        <v>50.3</v>
      </c>
      <c r="E13" s="20">
        <v>0</v>
      </c>
      <c r="F13" s="20"/>
      <c r="G13" s="20"/>
      <c r="H13" s="20">
        <v>0</v>
      </c>
      <c r="I13" s="20">
        <v>0</v>
      </c>
      <c r="J13" s="20"/>
      <c r="K13" s="20"/>
      <c r="L13" s="20"/>
      <c r="M13" s="20">
        <v>0</v>
      </c>
      <c r="N13" s="20">
        <v>0</v>
      </c>
      <c r="O13" s="20"/>
      <c r="P13" s="20"/>
      <c r="Q13" s="20"/>
      <c r="R13" s="20"/>
      <c r="S13" s="20"/>
      <c r="T13" s="20"/>
      <c r="U13" s="20">
        <v>0</v>
      </c>
      <c r="V13" s="20">
        <v>0</v>
      </c>
      <c r="W13" s="20">
        <v>0</v>
      </c>
      <c r="X13" s="20">
        <v>0</v>
      </c>
      <c r="Y13" s="20"/>
      <c r="Z13" s="15">
        <f t="shared" si="0"/>
        <v>50.3</v>
      </c>
      <c r="AA13" s="16">
        <f>SUM(LARGE($C$13:$Y$13,{1,2,3,4,5,6}))</f>
        <v>50.3</v>
      </c>
      <c r="AB13" s="17">
        <f t="shared" si="1"/>
        <v>1</v>
      </c>
      <c r="AC13" s="18">
        <f>RANK(AA13,AA2:AA20,0)</f>
        <v>16</v>
      </c>
      <c r="AD13" s="19" t="str">
        <f t="shared" si="2"/>
        <v>Calum</v>
      </c>
    </row>
    <row r="14" spans="1:30" ht="15">
      <c r="A14" s="14" t="s">
        <v>36</v>
      </c>
      <c r="B14" s="14" t="s">
        <v>80</v>
      </c>
      <c r="C14" s="20">
        <v>0</v>
      </c>
      <c r="D14" s="20">
        <v>58.8</v>
      </c>
      <c r="E14" s="20">
        <v>0</v>
      </c>
      <c r="F14" s="20"/>
      <c r="G14" s="20"/>
      <c r="H14" s="20">
        <v>0</v>
      </c>
      <c r="I14" s="20">
        <v>0</v>
      </c>
      <c r="J14" s="20"/>
      <c r="K14" s="20"/>
      <c r="L14" s="20"/>
      <c r="M14" s="20">
        <v>0</v>
      </c>
      <c r="N14" s="20">
        <v>0</v>
      </c>
      <c r="O14" s="20"/>
      <c r="P14" s="20"/>
      <c r="Q14" s="20"/>
      <c r="R14" s="20"/>
      <c r="S14" s="20"/>
      <c r="T14" s="20"/>
      <c r="U14" s="20">
        <v>0</v>
      </c>
      <c r="V14" s="20">
        <v>0</v>
      </c>
      <c r="W14" s="20">
        <v>0</v>
      </c>
      <c r="X14" s="20">
        <v>0</v>
      </c>
      <c r="Y14" s="20"/>
      <c r="Z14" s="15">
        <f t="shared" si="0"/>
        <v>58.8</v>
      </c>
      <c r="AA14" s="16">
        <f>SUM(LARGE($C$14:$Y$14,{1,2,3,4,5,6}))</f>
        <v>58.8</v>
      </c>
      <c r="AB14" s="17">
        <f t="shared" si="1"/>
        <v>1</v>
      </c>
      <c r="AC14" s="18">
        <f>RANK(AA14,AA2:AA20,0)</f>
        <v>14</v>
      </c>
      <c r="AD14" s="19" t="str">
        <f t="shared" si="2"/>
        <v>Chris</v>
      </c>
    </row>
    <row r="15" spans="1:30" ht="15">
      <c r="A15" s="14" t="s">
        <v>82</v>
      </c>
      <c r="B15" s="14" t="s">
        <v>81</v>
      </c>
      <c r="C15" s="20">
        <v>0</v>
      </c>
      <c r="D15" s="20">
        <v>46</v>
      </c>
      <c r="E15" s="20">
        <v>0</v>
      </c>
      <c r="F15" s="20"/>
      <c r="G15" s="20"/>
      <c r="H15" s="20">
        <v>0</v>
      </c>
      <c r="I15" s="20">
        <v>0</v>
      </c>
      <c r="J15" s="20"/>
      <c r="K15" s="20"/>
      <c r="L15" s="20"/>
      <c r="M15" s="20">
        <v>0</v>
      </c>
      <c r="N15" s="20">
        <v>0</v>
      </c>
      <c r="O15" s="20"/>
      <c r="P15" s="20"/>
      <c r="Q15" s="20"/>
      <c r="R15" s="20"/>
      <c r="S15" s="20"/>
      <c r="T15" s="20"/>
      <c r="U15" s="20">
        <v>0</v>
      </c>
      <c r="V15" s="20">
        <v>0</v>
      </c>
      <c r="W15" s="20">
        <v>0</v>
      </c>
      <c r="X15" s="20">
        <v>0</v>
      </c>
      <c r="Y15" s="20"/>
      <c r="Z15" s="15">
        <f t="shared" si="0"/>
        <v>46</v>
      </c>
      <c r="AA15" s="16">
        <f>SUM(LARGE($C$15:$Y$15,{1,2,3,4,5,6}))</f>
        <v>46</v>
      </c>
      <c r="AB15" s="17">
        <f t="shared" si="1"/>
        <v>1</v>
      </c>
      <c r="AC15" s="18">
        <f>RANK(AA15,AA2:AA20,0)</f>
        <v>19</v>
      </c>
      <c r="AD15" s="19" t="str">
        <f t="shared" si="2"/>
        <v>Mark</v>
      </c>
    </row>
    <row r="16" spans="1:30" ht="15">
      <c r="A16" s="14" t="s">
        <v>84</v>
      </c>
      <c r="B16" s="14" t="s">
        <v>83</v>
      </c>
      <c r="C16" s="20">
        <v>0</v>
      </c>
      <c r="D16" s="20">
        <v>46.5</v>
      </c>
      <c r="E16" s="20">
        <v>0</v>
      </c>
      <c r="F16" s="20"/>
      <c r="G16" s="20"/>
      <c r="H16" s="20">
        <v>0</v>
      </c>
      <c r="I16" s="20">
        <v>0</v>
      </c>
      <c r="J16" s="20"/>
      <c r="K16" s="20"/>
      <c r="L16" s="20"/>
      <c r="M16" s="20">
        <v>0</v>
      </c>
      <c r="N16" s="20">
        <v>0</v>
      </c>
      <c r="O16" s="20"/>
      <c r="P16" s="20"/>
      <c r="Q16" s="20"/>
      <c r="R16" s="20"/>
      <c r="S16" s="20"/>
      <c r="T16" s="20"/>
      <c r="U16" s="20">
        <v>0</v>
      </c>
      <c r="V16" s="20">
        <v>0</v>
      </c>
      <c r="W16" s="20">
        <v>0</v>
      </c>
      <c r="X16" s="20">
        <v>0</v>
      </c>
      <c r="Y16" s="20"/>
      <c r="Z16" s="15">
        <f t="shared" si="0"/>
        <v>46.5</v>
      </c>
      <c r="AA16" s="16">
        <f>SUM(LARGE($C$16:$Y$16,{1,2,3,4,5,6}))</f>
        <v>46.5</v>
      </c>
      <c r="AB16" s="17">
        <f t="shared" si="1"/>
        <v>1</v>
      </c>
      <c r="AC16" s="18">
        <f>RANK(AA16,AA1:AA20,0)</f>
        <v>18</v>
      </c>
      <c r="AD16" s="19" t="str">
        <f t="shared" si="2"/>
        <v>Kevin</v>
      </c>
    </row>
    <row r="17" spans="1:30" ht="15">
      <c r="A17" s="38" t="s">
        <v>86</v>
      </c>
      <c r="B17" s="38" t="s">
        <v>85</v>
      </c>
      <c r="C17" s="20">
        <v>0</v>
      </c>
      <c r="D17" s="20">
        <v>48.8</v>
      </c>
      <c r="E17" s="20"/>
      <c r="F17" s="20"/>
      <c r="G17" s="20"/>
      <c r="H17" s="20">
        <v>0</v>
      </c>
      <c r="I17" s="20">
        <v>0</v>
      </c>
      <c r="J17" s="20"/>
      <c r="K17" s="20"/>
      <c r="L17" s="20"/>
      <c r="M17" s="20">
        <v>0</v>
      </c>
      <c r="N17" s="25">
        <v>0</v>
      </c>
      <c r="O17" s="25"/>
      <c r="P17" s="20"/>
      <c r="Q17" s="20"/>
      <c r="R17" s="20"/>
      <c r="S17" s="20"/>
      <c r="T17" s="20"/>
      <c r="U17" s="20">
        <v>0</v>
      </c>
      <c r="V17" s="20">
        <v>0</v>
      </c>
      <c r="W17" s="20">
        <v>0</v>
      </c>
      <c r="X17" s="20">
        <v>0</v>
      </c>
      <c r="Y17" s="20"/>
      <c r="Z17" s="15">
        <f t="shared" si="0"/>
        <v>48.8</v>
      </c>
      <c r="AA17" s="16">
        <f>SUM(LARGE($C$17:$Y$17,{1,2,3,4,5,6}))</f>
        <v>48.8</v>
      </c>
      <c r="AB17" s="17">
        <f t="shared" si="1"/>
        <v>1</v>
      </c>
      <c r="AC17" s="18">
        <f>RANK(AA17,AA1:AA20,0)</f>
        <v>17</v>
      </c>
      <c r="AD17" s="19" t="str">
        <f t="shared" si="2"/>
        <v>John</v>
      </c>
    </row>
    <row r="18" spans="1:30" ht="15">
      <c r="A18" s="38" t="s">
        <v>82</v>
      </c>
      <c r="B18" s="38" t="s">
        <v>89</v>
      </c>
      <c r="C18" s="20">
        <v>0</v>
      </c>
      <c r="D18" s="20">
        <v>56.9</v>
      </c>
      <c r="E18" s="20"/>
      <c r="F18" s="20">
        <v>0</v>
      </c>
      <c r="G18" s="20">
        <v>54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5">
        <v>0</v>
      </c>
      <c r="O18" s="25"/>
      <c r="P18" s="20"/>
      <c r="Q18" s="20"/>
      <c r="R18" s="20"/>
      <c r="S18" s="20"/>
      <c r="T18" s="20"/>
      <c r="U18" s="20">
        <v>58.3</v>
      </c>
      <c r="V18" s="20">
        <v>0</v>
      </c>
      <c r="W18" s="20">
        <v>0</v>
      </c>
      <c r="X18" s="20">
        <v>0</v>
      </c>
      <c r="Y18" s="20"/>
      <c r="Z18" s="15">
        <f t="shared" si="0"/>
        <v>169.2</v>
      </c>
      <c r="AA18" s="16">
        <f>SUM(LARGE($C$18:$Y$18,{1,2,3,4,5,6}))</f>
        <v>169.2</v>
      </c>
      <c r="AB18" s="17">
        <f t="shared" si="1"/>
        <v>3</v>
      </c>
      <c r="AC18" s="18">
        <f>RANK(AA18,AA1:AA20,0)</f>
        <v>8</v>
      </c>
      <c r="AD18" s="19" t="str">
        <f t="shared" si="2"/>
        <v>Mark</v>
      </c>
    </row>
    <row r="19" spans="1:30" ht="15">
      <c r="A19" s="38" t="s">
        <v>90</v>
      </c>
      <c r="B19" s="38" t="s">
        <v>91</v>
      </c>
      <c r="C19" s="20">
        <v>0</v>
      </c>
      <c r="D19" s="20"/>
      <c r="E19" s="20"/>
      <c r="F19" s="20"/>
      <c r="G19" s="20"/>
      <c r="H19" s="20"/>
      <c r="I19" s="20">
        <v>0</v>
      </c>
      <c r="J19" s="20"/>
      <c r="K19" s="20"/>
      <c r="L19" s="20"/>
      <c r="M19" s="20">
        <v>43.1</v>
      </c>
      <c r="N19" s="25"/>
      <c r="O19" s="25"/>
      <c r="P19" s="20"/>
      <c r="Q19" s="20"/>
      <c r="R19" s="20"/>
      <c r="S19" s="20">
        <v>50.4</v>
      </c>
      <c r="T19" s="20"/>
      <c r="U19" s="20">
        <v>50</v>
      </c>
      <c r="V19" s="20">
        <v>0</v>
      </c>
      <c r="W19" s="20">
        <v>0</v>
      </c>
      <c r="X19" s="20">
        <v>0</v>
      </c>
      <c r="Y19" s="20"/>
      <c r="Z19" s="15">
        <f t="shared" si="0"/>
        <v>143.5</v>
      </c>
      <c r="AA19" s="16">
        <f>SUM(LARGE($C$19:$Y$19,{1,2,3,4,5,6}))</f>
        <v>143.5</v>
      </c>
      <c r="AB19" s="17">
        <f t="shared" si="1"/>
        <v>3</v>
      </c>
      <c r="AC19" s="18">
        <f>RANK(AA19,AA1:AA20,0)</f>
        <v>10</v>
      </c>
      <c r="AD19" s="19" t="str">
        <f t="shared" si="2"/>
        <v>Ian</v>
      </c>
    </row>
    <row r="20" spans="1:30" ht="15">
      <c r="A20" s="38" t="s">
        <v>93</v>
      </c>
      <c r="B20" s="38" t="s">
        <v>92</v>
      </c>
      <c r="C20" s="20">
        <v>0</v>
      </c>
      <c r="D20" s="20"/>
      <c r="E20" s="20"/>
      <c r="F20" s="20"/>
      <c r="G20" s="20"/>
      <c r="H20" s="20"/>
      <c r="I20" s="20">
        <v>0</v>
      </c>
      <c r="J20" s="20"/>
      <c r="K20" s="20"/>
      <c r="L20" s="20"/>
      <c r="M20" s="20">
        <v>56.4</v>
      </c>
      <c r="N20" s="20"/>
      <c r="O20" s="20"/>
      <c r="P20" s="20"/>
      <c r="Q20" s="20"/>
      <c r="R20" s="20"/>
      <c r="S20" s="20"/>
      <c r="T20" s="20"/>
      <c r="U20" s="20">
        <v>0</v>
      </c>
      <c r="V20" s="20">
        <v>0</v>
      </c>
      <c r="W20" s="20">
        <v>0</v>
      </c>
      <c r="X20" s="20">
        <v>0</v>
      </c>
      <c r="Y20" s="20"/>
      <c r="Z20" s="15">
        <f t="shared" si="0"/>
        <v>56.4</v>
      </c>
      <c r="AA20" s="16">
        <f>SUM(LARGE($C$20:$Y$20,{1,2,3,4,5,6}))</f>
        <v>56.4</v>
      </c>
      <c r="AB20" s="17">
        <f t="shared" si="1"/>
        <v>1</v>
      </c>
      <c r="AC20" s="18">
        <f>RANK(AA20,AA2:AA20,0)</f>
        <v>15</v>
      </c>
      <c r="AD20" s="19" t="str">
        <f t="shared" si="2"/>
        <v>Tom</v>
      </c>
    </row>
    <row r="21" spans="1:30" s="29" customFormat="1" ht="15">
      <c r="A21" s="39" t="s">
        <v>96</v>
      </c>
      <c r="B21" s="39" t="s">
        <v>97</v>
      </c>
      <c r="C21" s="36">
        <v>0</v>
      </c>
      <c r="D21" s="36"/>
      <c r="E21" s="36"/>
      <c r="F21" s="36"/>
      <c r="G21" s="36"/>
      <c r="H21" s="36"/>
      <c r="I21" s="36">
        <v>0</v>
      </c>
      <c r="J21" s="36"/>
      <c r="K21" s="36"/>
      <c r="L21" s="36"/>
      <c r="M21" s="36"/>
      <c r="N21" s="36"/>
      <c r="O21" s="36"/>
      <c r="P21" s="36"/>
      <c r="Q21" s="36">
        <v>68.8</v>
      </c>
      <c r="R21" s="36"/>
      <c r="S21" s="36"/>
      <c r="T21" s="36"/>
      <c r="U21" s="36">
        <v>0</v>
      </c>
      <c r="V21" s="36">
        <v>0</v>
      </c>
      <c r="W21" s="36">
        <v>66.3</v>
      </c>
      <c r="X21" s="36">
        <v>0</v>
      </c>
      <c r="Y21" s="36"/>
      <c r="Z21" s="31">
        <f>SUM(C21:Y21)</f>
        <v>135.1</v>
      </c>
      <c r="AA21" s="32">
        <f>SUM(LARGE($C$20:$Y$20,{1,2,3,4,5,6}))</f>
        <v>56.4</v>
      </c>
      <c r="AB21" s="33">
        <f>COUNTIF(C21:Y21,"&gt;0")</f>
        <v>2</v>
      </c>
      <c r="AC21" s="34">
        <f>RANK(AA21,AA3:AA21,0)</f>
        <v>14</v>
      </c>
      <c r="AD21" s="35" t="str">
        <f>A21</f>
        <v>Sean </v>
      </c>
    </row>
    <row r="22" spans="1:30" s="29" customFormat="1" ht="15">
      <c r="A22" s="39" t="s">
        <v>28</v>
      </c>
      <c r="B22" s="39" t="s">
        <v>99</v>
      </c>
      <c r="C22" s="36">
        <v>0</v>
      </c>
      <c r="D22" s="36"/>
      <c r="E22" s="36"/>
      <c r="F22" s="36"/>
      <c r="G22" s="36"/>
      <c r="H22" s="36"/>
      <c r="I22" s="36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71.8</v>
      </c>
      <c r="V22" s="36">
        <v>0</v>
      </c>
      <c r="W22" s="36">
        <v>0</v>
      </c>
      <c r="X22" s="36">
        <v>0</v>
      </c>
      <c r="Y22" s="36"/>
      <c r="Z22" s="31">
        <f>SUM(C22:Y22)</f>
        <v>71.8</v>
      </c>
      <c r="AA22" s="32">
        <f>SUM(LARGE($C$20:$Y$20,{1,2,3,4,5,6}))</f>
        <v>56.4</v>
      </c>
      <c r="AB22" s="33">
        <f>COUNTIF(C22:Y22,"&gt;0")</f>
        <v>1</v>
      </c>
      <c r="AC22" s="34">
        <f>RANK(AA22,AA4:AA22,0)</f>
        <v>13</v>
      </c>
      <c r="AD22" s="35" t="str">
        <f>A22</f>
        <v>Steve</v>
      </c>
    </row>
    <row r="23" spans="1:30" s="29" customFormat="1" ht="15">
      <c r="A23" s="39" t="s">
        <v>100</v>
      </c>
      <c r="B23" s="39" t="s">
        <v>101</v>
      </c>
      <c r="C23" s="36">
        <v>0</v>
      </c>
      <c r="D23" s="36"/>
      <c r="E23" s="36"/>
      <c r="F23" s="36"/>
      <c r="G23" s="36"/>
      <c r="H23" s="36"/>
      <c r="I23" s="36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52.4</v>
      </c>
      <c r="V23" s="36">
        <v>0</v>
      </c>
      <c r="W23" s="36">
        <v>52.4</v>
      </c>
      <c r="X23" s="36">
        <v>0</v>
      </c>
      <c r="Y23" s="36"/>
      <c r="Z23" s="31">
        <f>SUM(C23:Y23)</f>
        <v>104.8</v>
      </c>
      <c r="AA23" s="32">
        <f>SUM(LARGE($C$20:$Y$20,{1,2,3,4,5,6}))</f>
        <v>56.4</v>
      </c>
      <c r="AB23" s="33">
        <f>COUNTIF(C23:Y23,"&gt;0")</f>
        <v>2</v>
      </c>
      <c r="AC23" s="34">
        <f>RANK(AA23,AA5:AA23,0)</f>
        <v>12</v>
      </c>
      <c r="AD23" s="35" t="str">
        <f>A23</f>
        <v>Dave</v>
      </c>
    </row>
    <row r="24" spans="1:30" s="29" customFormat="1" ht="15">
      <c r="A24" s="39"/>
      <c r="B24" s="39"/>
      <c r="C24" s="36">
        <v>0</v>
      </c>
      <c r="D24" s="36"/>
      <c r="E24" s="36"/>
      <c r="F24" s="36"/>
      <c r="G24" s="36"/>
      <c r="H24" s="36"/>
      <c r="I24" s="36"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0</v>
      </c>
      <c r="W24" s="36">
        <v>0</v>
      </c>
      <c r="X24" s="36">
        <v>0</v>
      </c>
      <c r="Y24" s="36"/>
      <c r="Z24" s="31">
        <f>SUM(C24:Y24)</f>
        <v>0</v>
      </c>
      <c r="AA24" s="32">
        <f>SUM(LARGE($C$20:$Y$20,{1,2,3,4,5,6}))</f>
        <v>56.4</v>
      </c>
      <c r="AB24" s="33">
        <f>COUNTIF(C24:Y24,"&gt;0")</f>
        <v>0</v>
      </c>
      <c r="AC24" s="34">
        <f>RANK(AA24,AA6:AA24,0)</f>
        <v>11</v>
      </c>
      <c r="AD24" s="35">
        <f>A24</f>
        <v>0</v>
      </c>
    </row>
    <row r="25" ht="15">
      <c r="AA25" s="8"/>
    </row>
    <row r="26" ht="15">
      <c r="AA26" s="8"/>
    </row>
    <row r="27" ht="15">
      <c r="AA27" s="8"/>
    </row>
    <row r="28" ht="15">
      <c r="AA28" s="8"/>
    </row>
    <row r="29" ht="15">
      <c r="AA29" s="8"/>
    </row>
    <row r="30" ht="15">
      <c r="AA30" s="8"/>
    </row>
    <row r="31" ht="15">
      <c r="AA31" s="8"/>
    </row>
    <row r="32" ht="15">
      <c r="AA32" s="6"/>
    </row>
  </sheetData>
  <sheetProtection/>
  <printOptions/>
  <pageMargins left="0.7" right="0.7" top="0.75" bottom="0.75" header="0.3" footer="0.3"/>
  <pageSetup horizontalDpi="600" verticalDpi="600" orientation="landscape" paperSize="9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2" ySplit="1" topLeftCell="D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7" sqref="X17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7" bestFit="1" customWidth="1"/>
    <col min="5" max="5" width="5.7109375" style="7" bestFit="1" customWidth="1"/>
    <col min="6" max="7" width="5.00390625" style="7" bestFit="1" customWidth="1"/>
    <col min="8" max="8" width="5.7109375" style="7" customWidth="1"/>
    <col min="9" max="9" width="5.00390625" style="7" customWidth="1"/>
    <col min="10" max="11" width="5.00390625" style="7" bestFit="1" customWidth="1"/>
    <col min="12" max="12" width="5.00390625" style="7" customWidth="1"/>
    <col min="13" max="13" width="5.00390625" style="7" bestFit="1" customWidth="1"/>
    <col min="14" max="16" width="5.00390625" style="7" customWidth="1"/>
    <col min="17" max="17" width="5.00390625" style="7" bestFit="1" customWidth="1"/>
    <col min="18" max="18" width="5.00390625" style="7" customWidth="1"/>
    <col min="19" max="20" width="5.00390625" style="7" bestFit="1" customWidth="1"/>
    <col min="21" max="21" width="5.00390625" style="7" customWidth="1"/>
    <col min="22" max="22" width="4.421875" style="7" bestFit="1" customWidth="1"/>
    <col min="23" max="23" width="5.00390625" style="7" customWidth="1"/>
    <col min="24" max="24" width="5.00390625" style="7" bestFit="1" customWidth="1"/>
    <col min="25" max="25" width="5.7109375" style="7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11.140625" style="0" customWidth="1"/>
  </cols>
  <sheetData>
    <row r="1" spans="1:30" s="5" customFormat="1" ht="151.5">
      <c r="A1" s="11" t="s">
        <v>0</v>
      </c>
      <c r="B1" s="12" t="s">
        <v>1</v>
      </c>
      <c r="C1" s="21" t="s">
        <v>9</v>
      </c>
      <c r="D1" s="21" t="s">
        <v>13</v>
      </c>
      <c r="E1" s="21" t="s">
        <v>2</v>
      </c>
      <c r="F1" s="21" t="s">
        <v>21</v>
      </c>
      <c r="G1" s="21" t="s">
        <v>22</v>
      </c>
      <c r="H1" s="21" t="s">
        <v>14</v>
      </c>
      <c r="I1" s="21" t="s">
        <v>20</v>
      </c>
      <c r="J1" s="21" t="s">
        <v>24</v>
      </c>
      <c r="K1" s="21" t="s">
        <v>23</v>
      </c>
      <c r="L1" s="21" t="s">
        <v>25</v>
      </c>
      <c r="M1" s="21" t="s">
        <v>15</v>
      </c>
      <c r="N1" s="21" t="s">
        <v>10</v>
      </c>
      <c r="O1" s="21" t="s">
        <v>26</v>
      </c>
      <c r="P1" s="21" t="s">
        <v>16</v>
      </c>
      <c r="Q1" s="21" t="s">
        <v>17</v>
      </c>
      <c r="R1" s="21" t="s">
        <v>18</v>
      </c>
      <c r="S1" s="21" t="s">
        <v>98</v>
      </c>
      <c r="T1" s="21" t="s">
        <v>19</v>
      </c>
      <c r="U1" s="21" t="s">
        <v>7</v>
      </c>
      <c r="V1" s="21" t="s">
        <v>27</v>
      </c>
      <c r="W1" s="21" t="s">
        <v>11</v>
      </c>
      <c r="X1" s="22" t="s">
        <v>3</v>
      </c>
      <c r="Y1" s="26" t="s">
        <v>12</v>
      </c>
      <c r="Z1" s="9" t="s">
        <v>4</v>
      </c>
      <c r="AA1" s="9" t="s">
        <v>5</v>
      </c>
      <c r="AB1" s="9" t="s">
        <v>8</v>
      </c>
      <c r="AC1" s="13" t="s">
        <v>6</v>
      </c>
      <c r="AD1" s="10"/>
    </row>
    <row r="2" spans="1:30" ht="15">
      <c r="A2" s="23" t="s">
        <v>48</v>
      </c>
      <c r="B2" s="23" t="s">
        <v>49</v>
      </c>
      <c r="C2" s="24">
        <v>73.6</v>
      </c>
      <c r="D2" s="24">
        <v>66.8</v>
      </c>
      <c r="E2" s="24"/>
      <c r="F2" s="24"/>
      <c r="G2" s="24"/>
      <c r="H2" s="24">
        <v>0</v>
      </c>
      <c r="I2" s="24">
        <v>0</v>
      </c>
      <c r="J2" s="24"/>
      <c r="K2" s="24">
        <v>0</v>
      </c>
      <c r="L2" s="24"/>
      <c r="M2" s="24"/>
      <c r="N2" s="24"/>
      <c r="O2" s="24"/>
      <c r="P2" s="24"/>
      <c r="Q2" s="24"/>
      <c r="R2" s="24"/>
      <c r="S2" s="24"/>
      <c r="T2" s="24"/>
      <c r="U2" s="24">
        <v>0</v>
      </c>
      <c r="V2" s="24">
        <v>0</v>
      </c>
      <c r="W2" s="24">
        <v>0</v>
      </c>
      <c r="X2" s="24">
        <v>0</v>
      </c>
      <c r="Y2" s="24"/>
      <c r="Z2" s="15">
        <f>SUM(C2:Y2)</f>
        <v>140.39999999999998</v>
      </c>
      <c r="AA2" s="16">
        <f>SUM(LARGE($C$2:$X$2,{1,2,3,4,5,6}))</f>
        <v>140.39999999999998</v>
      </c>
      <c r="AB2" s="17">
        <f>COUNTIF(C2:Y2,"&gt;0")</f>
        <v>2</v>
      </c>
      <c r="AC2" s="18">
        <f>RANK(AA2,AA2:AA23,0)</f>
        <v>11</v>
      </c>
      <c r="AD2" s="19" t="str">
        <f>A2</f>
        <v>Laura</v>
      </c>
    </row>
    <row r="3" spans="1:30" ht="15">
      <c r="A3" s="14" t="s">
        <v>51</v>
      </c>
      <c r="B3" s="14" t="s">
        <v>50</v>
      </c>
      <c r="C3" s="20">
        <v>71.1</v>
      </c>
      <c r="D3" s="20">
        <v>0</v>
      </c>
      <c r="E3" s="20">
        <v>0</v>
      </c>
      <c r="F3" s="20"/>
      <c r="G3" s="20">
        <v>70.6</v>
      </c>
      <c r="H3" s="20">
        <v>0</v>
      </c>
      <c r="I3" s="20">
        <v>0</v>
      </c>
      <c r="J3" s="20">
        <v>72.6</v>
      </c>
      <c r="K3" s="20">
        <v>0</v>
      </c>
      <c r="L3" s="20"/>
      <c r="M3" s="20"/>
      <c r="N3" s="20"/>
      <c r="O3" s="20"/>
      <c r="P3" s="20"/>
      <c r="Q3" s="20"/>
      <c r="R3" s="20"/>
      <c r="S3" s="20"/>
      <c r="T3" s="20"/>
      <c r="U3" s="20">
        <v>0</v>
      </c>
      <c r="V3" s="20">
        <v>0</v>
      </c>
      <c r="W3" s="20">
        <v>68.5</v>
      </c>
      <c r="X3" s="20">
        <v>68.1</v>
      </c>
      <c r="Y3" s="20">
        <v>69.2</v>
      </c>
      <c r="Z3" s="15">
        <f aca="true" t="shared" si="0" ref="Z3:Z21">SUM(C3:Y3)</f>
        <v>420.09999999999997</v>
      </c>
      <c r="AA3" s="16">
        <f>SUM(LARGE($C$3:$Y$3,{1,2,3,4,5,6}))</f>
        <v>420.1</v>
      </c>
      <c r="AB3" s="17">
        <f aca="true" t="shared" si="1" ref="AB3:AB21">COUNTIF(C3:Y3,"&gt;0")</f>
        <v>6</v>
      </c>
      <c r="AC3" s="18">
        <f>RANK(AA3,AA2:AA23,0)</f>
        <v>2</v>
      </c>
      <c r="AD3" s="19" t="str">
        <f aca="true" t="shared" si="2" ref="AD3:AD21">A3</f>
        <v>Rachel</v>
      </c>
    </row>
    <row r="4" spans="1:30" ht="15">
      <c r="A4" s="14" t="s">
        <v>52</v>
      </c>
      <c r="B4" s="14" t="s">
        <v>53</v>
      </c>
      <c r="C4" s="28">
        <v>67.2</v>
      </c>
      <c r="D4" s="20">
        <v>0</v>
      </c>
      <c r="E4" s="20">
        <v>0</v>
      </c>
      <c r="F4" s="20"/>
      <c r="G4" s="20"/>
      <c r="H4" s="20">
        <v>0</v>
      </c>
      <c r="I4" s="20">
        <v>0</v>
      </c>
      <c r="J4" s="20"/>
      <c r="K4" s="20">
        <v>0</v>
      </c>
      <c r="L4" s="20"/>
      <c r="M4" s="20"/>
      <c r="N4" s="20">
        <v>0</v>
      </c>
      <c r="O4" s="20"/>
      <c r="P4" s="20"/>
      <c r="Q4" s="20"/>
      <c r="R4" s="20"/>
      <c r="S4" s="20"/>
      <c r="T4" s="20"/>
      <c r="U4" s="20">
        <v>0</v>
      </c>
      <c r="V4" s="20">
        <v>0</v>
      </c>
      <c r="W4" s="20">
        <v>0</v>
      </c>
      <c r="X4" s="20">
        <v>0</v>
      </c>
      <c r="Y4" s="20"/>
      <c r="Z4" s="15">
        <f t="shared" si="0"/>
        <v>67.2</v>
      </c>
      <c r="AA4" s="16">
        <f>SUM(LARGE($C$4:$Y$4,{1,2,3,4,5,6}))</f>
        <v>67.2</v>
      </c>
      <c r="AB4" s="17">
        <f t="shared" si="1"/>
        <v>1</v>
      </c>
      <c r="AC4" s="18">
        <f>RANK(AA4,AA2:AA23,0)</f>
        <v>17</v>
      </c>
      <c r="AD4" s="19" t="str">
        <f t="shared" si="2"/>
        <v>Anna</v>
      </c>
    </row>
    <row r="5" spans="1:30" ht="15">
      <c r="A5" s="14" t="s">
        <v>54</v>
      </c>
      <c r="B5" s="14" t="s">
        <v>44</v>
      </c>
      <c r="C5" s="20">
        <v>69.2</v>
      </c>
      <c r="D5" s="20">
        <v>0</v>
      </c>
      <c r="E5" s="20">
        <v>0</v>
      </c>
      <c r="F5" s="20"/>
      <c r="G5" s="20"/>
      <c r="H5" s="20">
        <v>0</v>
      </c>
      <c r="I5" s="20">
        <v>0</v>
      </c>
      <c r="J5" s="20"/>
      <c r="K5" s="20">
        <v>0</v>
      </c>
      <c r="L5" s="20"/>
      <c r="M5" s="20"/>
      <c r="N5" s="20">
        <v>0</v>
      </c>
      <c r="O5" s="20">
        <v>66.6</v>
      </c>
      <c r="P5" s="20"/>
      <c r="Q5" s="20"/>
      <c r="R5" s="20"/>
      <c r="S5" s="20"/>
      <c r="T5" s="20"/>
      <c r="U5" s="20">
        <v>0</v>
      </c>
      <c r="V5" s="20">
        <v>0</v>
      </c>
      <c r="W5" s="20">
        <v>0</v>
      </c>
      <c r="X5" s="20">
        <v>0</v>
      </c>
      <c r="Y5" s="20"/>
      <c r="Z5" s="15">
        <f t="shared" si="0"/>
        <v>135.8</v>
      </c>
      <c r="AA5" s="16">
        <f>SUM(LARGE($C$5:$Y$5,{1,2,3,4,5,6}))</f>
        <v>135.8</v>
      </c>
      <c r="AB5" s="17">
        <f t="shared" si="1"/>
        <v>2</v>
      </c>
      <c r="AC5" s="18">
        <f>RANK(AA5,AA2:AA23,0)</f>
        <v>12</v>
      </c>
      <c r="AD5" s="19" t="str">
        <f t="shared" si="2"/>
        <v>Penny</v>
      </c>
    </row>
    <row r="6" spans="1:30" ht="15">
      <c r="A6" s="14" t="s">
        <v>55</v>
      </c>
      <c r="B6" s="14" t="s">
        <v>56</v>
      </c>
      <c r="C6" s="20">
        <v>60.4</v>
      </c>
      <c r="D6" s="20">
        <v>0</v>
      </c>
      <c r="E6" s="20">
        <v>0</v>
      </c>
      <c r="F6" s="20"/>
      <c r="G6" s="20"/>
      <c r="H6" s="20">
        <v>0</v>
      </c>
      <c r="I6" s="20">
        <v>0</v>
      </c>
      <c r="J6" s="20"/>
      <c r="K6" s="20">
        <v>0</v>
      </c>
      <c r="L6" s="20"/>
      <c r="M6" s="20"/>
      <c r="N6" s="20">
        <v>0</v>
      </c>
      <c r="O6" s="20"/>
      <c r="P6" s="20"/>
      <c r="Q6" s="20"/>
      <c r="R6" s="20"/>
      <c r="S6" s="20"/>
      <c r="T6" s="20"/>
      <c r="U6" s="20">
        <v>0</v>
      </c>
      <c r="V6" s="20">
        <v>0</v>
      </c>
      <c r="W6" s="20">
        <v>50.8</v>
      </c>
      <c r="X6" s="20">
        <v>0</v>
      </c>
      <c r="Y6" s="20"/>
      <c r="Z6" s="15">
        <f t="shared" si="0"/>
        <v>111.19999999999999</v>
      </c>
      <c r="AA6" s="16">
        <f>SUM(LARGE($C$6:$Y$6,{1,2,3,4,5,6}))</f>
        <v>111.19999999999999</v>
      </c>
      <c r="AB6" s="17">
        <f t="shared" si="1"/>
        <v>2</v>
      </c>
      <c r="AC6" s="18">
        <f>RANK(AA6,AA2:AA23,0)</f>
        <v>15</v>
      </c>
      <c r="AD6" s="19" t="str">
        <f t="shared" si="2"/>
        <v>Rowena</v>
      </c>
    </row>
    <row r="7" spans="1:30" ht="15">
      <c r="A7" s="14" t="s">
        <v>59</v>
      </c>
      <c r="B7" s="14" t="s">
        <v>60</v>
      </c>
      <c r="C7" s="20">
        <v>68.6</v>
      </c>
      <c r="D7" s="20">
        <v>0</v>
      </c>
      <c r="E7" s="20">
        <v>0</v>
      </c>
      <c r="F7" s="20"/>
      <c r="G7" s="20">
        <v>66.6</v>
      </c>
      <c r="H7" s="20">
        <v>0</v>
      </c>
      <c r="I7" s="20">
        <v>0</v>
      </c>
      <c r="J7" s="20">
        <v>67.7</v>
      </c>
      <c r="K7" s="20"/>
      <c r="L7" s="20"/>
      <c r="M7" s="20">
        <v>64.6</v>
      </c>
      <c r="N7" s="20">
        <v>0</v>
      </c>
      <c r="O7" s="20"/>
      <c r="P7" s="20"/>
      <c r="Q7" s="20"/>
      <c r="R7" s="20"/>
      <c r="S7" s="20"/>
      <c r="T7" s="20"/>
      <c r="U7" s="20">
        <v>68.3</v>
      </c>
      <c r="V7" s="20">
        <v>0</v>
      </c>
      <c r="W7" s="20">
        <v>0</v>
      </c>
      <c r="X7" s="20">
        <v>0</v>
      </c>
      <c r="Y7" s="20"/>
      <c r="Z7" s="15">
        <f t="shared" si="0"/>
        <v>335.8</v>
      </c>
      <c r="AA7" s="16">
        <f>SUM(LARGE($C$7:$Y$7,{1,2,3,4,5,6}))</f>
        <v>335.79999999999995</v>
      </c>
      <c r="AB7" s="17">
        <f t="shared" si="1"/>
        <v>5</v>
      </c>
      <c r="AC7" s="18">
        <f>RANK(AA7,AA2:AA23,0)</f>
        <v>4</v>
      </c>
      <c r="AD7" s="19" t="str">
        <f t="shared" si="2"/>
        <v>Karen</v>
      </c>
    </row>
    <row r="8" spans="1:30" ht="15">
      <c r="A8" s="14" t="s">
        <v>59</v>
      </c>
      <c r="B8" s="14" t="s">
        <v>61</v>
      </c>
      <c r="C8" s="20">
        <v>68.2</v>
      </c>
      <c r="D8" s="20">
        <v>0</v>
      </c>
      <c r="E8" s="20">
        <v>0</v>
      </c>
      <c r="F8" s="20"/>
      <c r="G8" s="20">
        <v>67.8</v>
      </c>
      <c r="H8" s="20">
        <v>69.6</v>
      </c>
      <c r="I8" s="20">
        <v>0</v>
      </c>
      <c r="J8" s="20">
        <v>0</v>
      </c>
      <c r="K8" s="20">
        <v>0</v>
      </c>
      <c r="L8" s="20"/>
      <c r="M8" s="20">
        <v>0</v>
      </c>
      <c r="N8" s="20">
        <v>0</v>
      </c>
      <c r="O8" s="20"/>
      <c r="P8" s="20"/>
      <c r="Q8" s="20"/>
      <c r="R8" s="20"/>
      <c r="S8" s="20"/>
      <c r="T8" s="20">
        <v>66.8</v>
      </c>
      <c r="U8" s="20">
        <v>0</v>
      </c>
      <c r="V8" s="20">
        <v>0</v>
      </c>
      <c r="W8" s="20">
        <v>0</v>
      </c>
      <c r="X8" s="20">
        <v>0</v>
      </c>
      <c r="Y8" s="20"/>
      <c r="Z8" s="15">
        <f t="shared" si="0"/>
        <v>272.4</v>
      </c>
      <c r="AA8" s="16">
        <f>SUM(LARGE($C$8:$Y$8,{1,2,3,4,5,6}))</f>
        <v>272.40000000000003</v>
      </c>
      <c r="AB8" s="17">
        <f t="shared" si="1"/>
        <v>4</v>
      </c>
      <c r="AC8" s="18">
        <f>RANK(AA8,AA2:AA23,0)</f>
        <v>5</v>
      </c>
      <c r="AD8" s="19" t="str">
        <f>A7</f>
        <v>Karen</v>
      </c>
    </row>
    <row r="9" spans="1:30" ht="15">
      <c r="A9" s="14" t="s">
        <v>62</v>
      </c>
      <c r="B9" s="14" t="s">
        <v>63</v>
      </c>
      <c r="C9" s="20">
        <v>55.3</v>
      </c>
      <c r="D9" s="20">
        <v>49.2</v>
      </c>
      <c r="E9" s="20">
        <v>0</v>
      </c>
      <c r="F9" s="20"/>
      <c r="G9" s="20"/>
      <c r="H9" s="20">
        <v>0</v>
      </c>
      <c r="I9" s="20">
        <v>0</v>
      </c>
      <c r="J9" s="20">
        <v>0</v>
      </c>
      <c r="K9" s="20"/>
      <c r="L9" s="20"/>
      <c r="M9" s="20">
        <v>49.2</v>
      </c>
      <c r="N9" s="20">
        <v>0</v>
      </c>
      <c r="O9" s="20"/>
      <c r="P9" s="20"/>
      <c r="Q9" s="20"/>
      <c r="R9" s="20"/>
      <c r="S9" s="20"/>
      <c r="T9" s="20"/>
      <c r="U9" s="20">
        <v>0</v>
      </c>
      <c r="V9" s="20">
        <v>0</v>
      </c>
      <c r="W9" s="20">
        <v>50.6</v>
      </c>
      <c r="X9" s="20">
        <v>0</v>
      </c>
      <c r="Y9" s="20"/>
      <c r="Z9" s="15">
        <f t="shared" si="0"/>
        <v>204.29999999999998</v>
      </c>
      <c r="AA9" s="16">
        <f>SUM(LARGE($C$9:$Y$9,{1,2,3,4,5,6}))</f>
        <v>204.3</v>
      </c>
      <c r="AB9" s="17">
        <f t="shared" si="1"/>
        <v>4</v>
      </c>
      <c r="AC9" s="18">
        <f>RANK(AA9,AA2:AA23,0)</f>
        <v>7</v>
      </c>
      <c r="AD9" s="19" t="str">
        <f>A8</f>
        <v>Karen</v>
      </c>
    </row>
    <row r="10" spans="1:30" ht="15">
      <c r="A10" s="14" t="s">
        <v>64</v>
      </c>
      <c r="B10" s="14" t="s">
        <v>65</v>
      </c>
      <c r="C10" s="20">
        <v>62.6</v>
      </c>
      <c r="D10" s="20">
        <v>0</v>
      </c>
      <c r="E10" s="20">
        <v>0</v>
      </c>
      <c r="F10" s="20"/>
      <c r="G10" s="20"/>
      <c r="H10" s="20">
        <v>0</v>
      </c>
      <c r="I10" s="20">
        <v>0</v>
      </c>
      <c r="J10" s="20">
        <v>0</v>
      </c>
      <c r="K10" s="20"/>
      <c r="L10" s="20"/>
      <c r="M10" s="20">
        <v>0</v>
      </c>
      <c r="N10" s="20">
        <v>0</v>
      </c>
      <c r="O10" s="20"/>
      <c r="P10" s="20"/>
      <c r="Q10" s="20"/>
      <c r="R10" s="20"/>
      <c r="S10" s="20"/>
      <c r="T10" s="20"/>
      <c r="U10" s="20">
        <v>0</v>
      </c>
      <c r="V10" s="20">
        <v>0</v>
      </c>
      <c r="W10" s="20">
        <v>56.6</v>
      </c>
      <c r="X10" s="20">
        <v>0</v>
      </c>
      <c r="Y10" s="20"/>
      <c r="Z10" s="15">
        <f t="shared" si="0"/>
        <v>119.2</v>
      </c>
      <c r="AA10" s="16">
        <f>SUM(LARGE($C$10:$Y$10,{1,2,3,4,5,6}))</f>
        <v>119.2</v>
      </c>
      <c r="AB10" s="17">
        <f t="shared" si="1"/>
        <v>2</v>
      </c>
      <c r="AC10" s="18">
        <f>RANK(AA10,AA2:AA23,0)</f>
        <v>14</v>
      </c>
      <c r="AD10" s="19" t="str">
        <f>A9</f>
        <v>Katie</v>
      </c>
    </row>
    <row r="11" spans="1:30" ht="15">
      <c r="A11" s="14" t="s">
        <v>59</v>
      </c>
      <c r="B11" s="14" t="s">
        <v>66</v>
      </c>
      <c r="C11" s="20">
        <v>52.2</v>
      </c>
      <c r="D11" s="20">
        <v>0</v>
      </c>
      <c r="E11" s="20">
        <v>0</v>
      </c>
      <c r="F11" s="20"/>
      <c r="G11" s="20"/>
      <c r="H11" s="20">
        <v>0</v>
      </c>
      <c r="I11" s="20">
        <v>0</v>
      </c>
      <c r="J11" s="20"/>
      <c r="K11" s="20"/>
      <c r="L11" s="20"/>
      <c r="M11" s="20">
        <v>0</v>
      </c>
      <c r="N11" s="20">
        <v>0</v>
      </c>
      <c r="O11" s="20"/>
      <c r="P11" s="20"/>
      <c r="Q11" s="20"/>
      <c r="R11" s="20"/>
      <c r="S11" s="20"/>
      <c r="T11" s="20"/>
      <c r="U11" s="20">
        <v>0</v>
      </c>
      <c r="V11" s="20">
        <v>0</v>
      </c>
      <c r="W11" s="20">
        <v>0</v>
      </c>
      <c r="X11" s="20">
        <v>0</v>
      </c>
      <c r="Y11" s="20"/>
      <c r="Z11" s="15">
        <f t="shared" si="0"/>
        <v>52.2</v>
      </c>
      <c r="AA11" s="16">
        <f>SUM(LARGE($C$11:$Y$11,{1,2,3,4,5,6}))</f>
        <v>52.2</v>
      </c>
      <c r="AB11" s="17">
        <f t="shared" si="1"/>
        <v>1</v>
      </c>
      <c r="AC11" s="18">
        <f>RANK(AA11,AA2:AA23,0)</f>
        <v>20</v>
      </c>
      <c r="AD11" s="19" t="str">
        <f>A10</f>
        <v>Alison</v>
      </c>
    </row>
    <row r="12" spans="1:30" ht="15">
      <c r="A12" s="14" t="s">
        <v>67</v>
      </c>
      <c r="B12" s="14" t="s">
        <v>68</v>
      </c>
      <c r="C12" s="28">
        <v>50.8</v>
      </c>
      <c r="D12" s="20">
        <v>0</v>
      </c>
      <c r="E12" s="20">
        <v>0</v>
      </c>
      <c r="F12" s="20"/>
      <c r="G12" s="20"/>
      <c r="H12" s="20">
        <v>0</v>
      </c>
      <c r="I12" s="20">
        <v>0</v>
      </c>
      <c r="J12" s="20"/>
      <c r="K12" s="20">
        <v>0</v>
      </c>
      <c r="L12" s="20"/>
      <c r="M12" s="20">
        <v>0</v>
      </c>
      <c r="N12" s="20">
        <v>0</v>
      </c>
      <c r="O12" s="20"/>
      <c r="P12" s="20"/>
      <c r="Q12" s="20"/>
      <c r="R12" s="20"/>
      <c r="S12" s="20"/>
      <c r="T12" s="20"/>
      <c r="U12" s="20">
        <v>0</v>
      </c>
      <c r="V12" s="20">
        <v>0</v>
      </c>
      <c r="W12" s="20">
        <v>0</v>
      </c>
      <c r="X12" s="20">
        <v>0</v>
      </c>
      <c r="Y12" s="20"/>
      <c r="Z12" s="15">
        <f t="shared" si="0"/>
        <v>50.8</v>
      </c>
      <c r="AA12" s="16">
        <f>SUM(LARGE($C$12:$Y$12,{1,2,3,4,5,6}))</f>
        <v>50.8</v>
      </c>
      <c r="AB12" s="17">
        <f t="shared" si="1"/>
        <v>1</v>
      </c>
      <c r="AC12" s="18">
        <f>RANK(AA12,AA2:AA23,0)</f>
        <v>21</v>
      </c>
      <c r="AD12" s="19" t="str">
        <f>A11</f>
        <v>Karen</v>
      </c>
    </row>
    <row r="13" spans="1:30" ht="15">
      <c r="A13" s="30" t="s">
        <v>69</v>
      </c>
      <c r="B13" s="30" t="s">
        <v>70</v>
      </c>
      <c r="C13" s="20">
        <v>0</v>
      </c>
      <c r="D13" s="20">
        <v>62.6</v>
      </c>
      <c r="E13" s="20">
        <v>0</v>
      </c>
      <c r="F13" s="20"/>
      <c r="G13" s="20">
        <v>71.7</v>
      </c>
      <c r="H13" s="20">
        <v>0</v>
      </c>
      <c r="I13" s="20">
        <v>0</v>
      </c>
      <c r="J13" s="20"/>
      <c r="K13" s="20"/>
      <c r="L13" s="20"/>
      <c r="M13" s="20">
        <v>0</v>
      </c>
      <c r="N13" s="20">
        <v>0</v>
      </c>
      <c r="O13" s="20"/>
      <c r="P13" s="20"/>
      <c r="Q13" s="20"/>
      <c r="R13" s="20"/>
      <c r="S13" s="20"/>
      <c r="T13" s="20"/>
      <c r="U13" s="20">
        <v>0</v>
      </c>
      <c r="V13" s="20">
        <v>0</v>
      </c>
      <c r="W13" s="20">
        <v>0</v>
      </c>
      <c r="X13" s="20">
        <v>0</v>
      </c>
      <c r="Y13" s="20"/>
      <c r="Z13" s="15">
        <f t="shared" si="0"/>
        <v>134.3</v>
      </c>
      <c r="AA13" s="16">
        <f>SUM(LARGE($C$13:$Y$13,{1,2,3,4,5,6}))</f>
        <v>134.3</v>
      </c>
      <c r="AB13" s="17">
        <f t="shared" si="1"/>
        <v>2</v>
      </c>
      <c r="AC13" s="18">
        <f>RANK(AA13,AA2:AA23,0)</f>
        <v>13</v>
      </c>
      <c r="AD13" s="19" t="str">
        <f t="shared" si="2"/>
        <v>Sophia</v>
      </c>
    </row>
    <row r="14" spans="1:30" ht="15">
      <c r="A14" s="30" t="s">
        <v>71</v>
      </c>
      <c r="B14" s="30" t="s">
        <v>70</v>
      </c>
      <c r="C14" s="20">
        <v>0</v>
      </c>
      <c r="D14" s="20">
        <v>73.3</v>
      </c>
      <c r="E14" s="20">
        <v>0</v>
      </c>
      <c r="F14" s="20"/>
      <c r="G14" s="20">
        <v>83.9</v>
      </c>
      <c r="H14" s="20">
        <v>84</v>
      </c>
      <c r="I14" s="20">
        <v>0</v>
      </c>
      <c r="J14" s="20">
        <v>82.1</v>
      </c>
      <c r="K14" s="20"/>
      <c r="L14" s="20"/>
      <c r="M14" s="20">
        <v>0</v>
      </c>
      <c r="N14" s="20">
        <v>0</v>
      </c>
      <c r="O14" s="20">
        <v>79</v>
      </c>
      <c r="P14" s="20"/>
      <c r="Q14" s="20">
        <v>81.9</v>
      </c>
      <c r="R14" s="20"/>
      <c r="S14" s="20"/>
      <c r="T14" s="20"/>
      <c r="U14" s="20">
        <v>82.3</v>
      </c>
      <c r="V14" s="20">
        <v>0</v>
      </c>
      <c r="W14" s="20">
        <v>0</v>
      </c>
      <c r="X14" s="20">
        <v>0</v>
      </c>
      <c r="Y14" s="20"/>
      <c r="Z14" s="15">
        <f t="shared" si="0"/>
        <v>566.4999999999999</v>
      </c>
      <c r="AA14" s="16">
        <f>SUM(LARGE($C$14:$Y$14,{1,2,3,4,5,6}))</f>
        <v>493.19999999999993</v>
      </c>
      <c r="AB14" s="17">
        <f t="shared" si="1"/>
        <v>7</v>
      </c>
      <c r="AC14" s="18">
        <f>RANK(AA14,AA2:AA23,0)</f>
        <v>1</v>
      </c>
      <c r="AD14" s="19" t="str">
        <f t="shared" si="2"/>
        <v>Carol </v>
      </c>
    </row>
    <row r="15" spans="1:30" ht="15">
      <c r="A15" s="30" t="s">
        <v>76</v>
      </c>
      <c r="B15" s="30" t="s">
        <v>77</v>
      </c>
      <c r="C15" s="20">
        <v>0</v>
      </c>
      <c r="D15" s="20">
        <v>51.9</v>
      </c>
      <c r="E15" s="20">
        <v>0</v>
      </c>
      <c r="F15" s="20"/>
      <c r="G15" s="20"/>
      <c r="H15" s="20">
        <v>57.4</v>
      </c>
      <c r="I15" s="20">
        <v>0</v>
      </c>
      <c r="J15" s="20"/>
      <c r="K15" s="20"/>
      <c r="L15" s="20"/>
      <c r="M15" s="20">
        <v>0</v>
      </c>
      <c r="N15" s="20">
        <v>0</v>
      </c>
      <c r="O15" s="20"/>
      <c r="P15" s="20"/>
      <c r="Q15" s="20"/>
      <c r="R15" s="20"/>
      <c r="S15" s="20"/>
      <c r="T15" s="20"/>
      <c r="U15" s="20">
        <v>0</v>
      </c>
      <c r="V15" s="20">
        <v>0</v>
      </c>
      <c r="W15" s="20">
        <v>0</v>
      </c>
      <c r="X15" s="20">
        <v>0</v>
      </c>
      <c r="Y15" s="20"/>
      <c r="Z15" s="15">
        <f t="shared" si="0"/>
        <v>109.3</v>
      </c>
      <c r="AA15" s="16">
        <f>SUM(LARGE($C$15:$Y$15,{1,2,3,4,5,6}))</f>
        <v>109.3</v>
      </c>
      <c r="AB15" s="17">
        <f t="shared" si="1"/>
        <v>2</v>
      </c>
      <c r="AC15" s="18">
        <f>RANK(AA15,AA2:AA23,0)</f>
        <v>16</v>
      </c>
      <c r="AD15" s="19" t="str">
        <f t="shared" si="2"/>
        <v>Nicola</v>
      </c>
    </row>
    <row r="16" spans="1:30" ht="15">
      <c r="A16" s="30" t="s">
        <v>72</v>
      </c>
      <c r="B16" s="30" t="s">
        <v>73</v>
      </c>
      <c r="C16" s="20">
        <v>0</v>
      </c>
      <c r="D16" s="20">
        <v>49.8</v>
      </c>
      <c r="E16" s="20">
        <v>0</v>
      </c>
      <c r="F16" s="20"/>
      <c r="G16" s="20"/>
      <c r="H16" s="20">
        <v>0</v>
      </c>
      <c r="I16" s="20">
        <v>0</v>
      </c>
      <c r="J16" s="20"/>
      <c r="K16" s="20"/>
      <c r="L16" s="20"/>
      <c r="M16" s="20">
        <v>0</v>
      </c>
      <c r="N16" s="20">
        <v>0</v>
      </c>
      <c r="O16" s="20"/>
      <c r="P16" s="20"/>
      <c r="Q16" s="20"/>
      <c r="R16" s="20"/>
      <c r="S16" s="20"/>
      <c r="T16" s="20"/>
      <c r="U16" s="20">
        <v>0</v>
      </c>
      <c r="V16" s="20">
        <v>0</v>
      </c>
      <c r="W16" s="20">
        <v>0</v>
      </c>
      <c r="X16" s="20">
        <v>0</v>
      </c>
      <c r="Y16" s="20"/>
      <c r="Z16" s="15">
        <f>SUM(C16:Y16)</f>
        <v>49.8</v>
      </c>
      <c r="AA16" s="16">
        <f>SUM(LARGE($C$16:$Y$16,{1,2,3,4,5,6}))</f>
        <v>49.8</v>
      </c>
      <c r="AB16" s="17">
        <f t="shared" si="1"/>
        <v>1</v>
      </c>
      <c r="AC16" s="18">
        <f>RANK(AA16,AA1:AA23,0)</f>
        <v>22</v>
      </c>
      <c r="AD16" s="19" t="str">
        <f t="shared" si="2"/>
        <v>Claire</v>
      </c>
    </row>
    <row r="17" spans="1:30" ht="15">
      <c r="A17" s="30" t="s">
        <v>59</v>
      </c>
      <c r="B17" s="30" t="s">
        <v>74</v>
      </c>
      <c r="C17" s="20">
        <v>0</v>
      </c>
      <c r="D17" s="20"/>
      <c r="E17" s="20"/>
      <c r="F17" s="20">
        <v>63.8</v>
      </c>
      <c r="G17" s="20"/>
      <c r="H17" s="20">
        <v>0</v>
      </c>
      <c r="I17" s="20">
        <v>0</v>
      </c>
      <c r="J17" s="20"/>
      <c r="K17" s="20"/>
      <c r="L17" s="20"/>
      <c r="M17" s="20">
        <v>0</v>
      </c>
      <c r="N17" s="25">
        <v>0</v>
      </c>
      <c r="O17" s="25"/>
      <c r="P17" s="20"/>
      <c r="Q17" s="20"/>
      <c r="R17" s="20"/>
      <c r="S17" s="20"/>
      <c r="T17" s="20"/>
      <c r="U17" s="20">
        <v>0</v>
      </c>
      <c r="V17" s="20">
        <v>0</v>
      </c>
      <c r="W17" s="20">
        <v>0</v>
      </c>
      <c r="X17" s="20">
        <v>0</v>
      </c>
      <c r="Y17" s="20"/>
      <c r="Z17" s="15">
        <f t="shared" si="0"/>
        <v>63.8</v>
      </c>
      <c r="AA17" s="16">
        <f>SUM(LARGE($C$17:$Y$17,{1,2,3,4,5,6}))</f>
        <v>63.8</v>
      </c>
      <c r="AB17" s="17">
        <f t="shared" si="1"/>
        <v>1</v>
      </c>
      <c r="AC17" s="18">
        <f>RANK(AA17,AA1:AA23,0)</f>
        <v>18</v>
      </c>
      <c r="AD17" s="19" t="str">
        <f t="shared" si="2"/>
        <v>Karen</v>
      </c>
    </row>
    <row r="18" spans="1:30" ht="15">
      <c r="A18" s="38" t="s">
        <v>75</v>
      </c>
      <c r="B18" s="38" t="s">
        <v>88</v>
      </c>
      <c r="C18" s="20">
        <v>0</v>
      </c>
      <c r="D18" s="20"/>
      <c r="E18" s="20"/>
      <c r="F18" s="20">
        <v>64</v>
      </c>
      <c r="G18" s="20"/>
      <c r="H18" s="20">
        <v>0</v>
      </c>
      <c r="I18" s="20">
        <v>0</v>
      </c>
      <c r="J18" s="20">
        <v>64.7</v>
      </c>
      <c r="K18" s="20"/>
      <c r="L18" s="20"/>
      <c r="M18" s="20">
        <v>0</v>
      </c>
      <c r="N18" s="25">
        <v>0</v>
      </c>
      <c r="O18" s="25"/>
      <c r="P18" s="20"/>
      <c r="Q18" s="20">
        <v>69.7</v>
      </c>
      <c r="R18" s="20"/>
      <c r="S18" s="20"/>
      <c r="T18" s="20"/>
      <c r="U18" s="20">
        <v>0</v>
      </c>
      <c r="V18" s="20">
        <v>0</v>
      </c>
      <c r="W18" s="20">
        <v>64.8</v>
      </c>
      <c r="X18" s="20">
        <v>0</v>
      </c>
      <c r="Y18" s="20"/>
      <c r="Z18" s="15">
        <f t="shared" si="0"/>
        <v>263.2</v>
      </c>
      <c r="AA18" s="16">
        <f>SUM(LARGE($C$18:$Y$18,{1,2,3,4,5,6}))</f>
        <v>263.2</v>
      </c>
      <c r="AB18" s="17">
        <f t="shared" si="1"/>
        <v>4</v>
      </c>
      <c r="AC18" s="18">
        <f>RANK(AA18,AA1:AA23,0)</f>
        <v>6</v>
      </c>
      <c r="AD18" s="19" t="str">
        <f t="shared" si="2"/>
        <v>Dawn</v>
      </c>
    </row>
    <row r="19" spans="1:30" s="29" customFormat="1" ht="15">
      <c r="A19" s="38" t="s">
        <v>95</v>
      </c>
      <c r="B19" s="38" t="s">
        <v>41</v>
      </c>
      <c r="C19" s="36">
        <v>0</v>
      </c>
      <c r="D19" s="36"/>
      <c r="E19" s="36"/>
      <c r="F19" s="36"/>
      <c r="G19" s="36"/>
      <c r="H19" s="36"/>
      <c r="I19" s="36">
        <v>70.5</v>
      </c>
      <c r="J19" s="36"/>
      <c r="K19" s="36"/>
      <c r="L19" s="36"/>
      <c r="M19" s="36">
        <v>0</v>
      </c>
      <c r="N19" s="37"/>
      <c r="O19" s="37"/>
      <c r="P19" s="36">
        <v>70.2</v>
      </c>
      <c r="Q19" s="36">
        <v>70</v>
      </c>
      <c r="R19" s="36"/>
      <c r="S19" s="36">
        <v>66.6</v>
      </c>
      <c r="T19" s="36"/>
      <c r="U19" s="36">
        <v>0</v>
      </c>
      <c r="V19" s="36">
        <v>0</v>
      </c>
      <c r="W19" s="36">
        <v>0</v>
      </c>
      <c r="X19" s="36">
        <v>65.5</v>
      </c>
      <c r="Y19" s="36">
        <v>66.9</v>
      </c>
      <c r="Z19" s="31">
        <f>SUM(C19:Y19)</f>
        <v>409.69999999999993</v>
      </c>
      <c r="AA19" s="32">
        <f>SUM(LARGE($C$19:$Y$19,{1,2,3,4,5,6}))</f>
        <v>409.70000000000005</v>
      </c>
      <c r="AB19" s="33">
        <f>COUNTIF(C19:Y19,"&gt;0")</f>
        <v>6</v>
      </c>
      <c r="AC19" s="34">
        <f>RANK(AA19,AA1:AA23,0)</f>
        <v>3</v>
      </c>
      <c r="AD19" s="35" t="str">
        <f>A19</f>
        <v>Gill</v>
      </c>
    </row>
    <row r="20" spans="1:30" ht="15">
      <c r="A20" s="38" t="s">
        <v>87</v>
      </c>
      <c r="B20" s="38" t="s">
        <v>35</v>
      </c>
      <c r="C20" s="20">
        <v>0</v>
      </c>
      <c r="D20" s="20"/>
      <c r="E20" s="20"/>
      <c r="F20" s="20"/>
      <c r="G20" s="20"/>
      <c r="H20" s="20"/>
      <c r="I20" s="20">
        <v>0</v>
      </c>
      <c r="J20" s="20">
        <v>57.5</v>
      </c>
      <c r="K20" s="20"/>
      <c r="L20" s="20"/>
      <c r="M20" s="20">
        <v>0</v>
      </c>
      <c r="N20" s="25"/>
      <c r="O20" s="25"/>
      <c r="P20" s="20"/>
      <c r="Q20" s="20"/>
      <c r="R20" s="20"/>
      <c r="S20" s="20"/>
      <c r="T20" s="20"/>
      <c r="U20" s="20">
        <v>0</v>
      </c>
      <c r="V20" s="20">
        <v>0</v>
      </c>
      <c r="W20" s="20">
        <v>0</v>
      </c>
      <c r="X20" s="20">
        <v>0</v>
      </c>
      <c r="Y20" s="20"/>
      <c r="Z20" s="15">
        <f t="shared" si="0"/>
        <v>57.5</v>
      </c>
      <c r="AA20" s="16">
        <f>SUM(LARGE($C$20:$Y$20,{1,2,3,4,5,6}))</f>
        <v>57.5</v>
      </c>
      <c r="AB20" s="17">
        <f t="shared" si="1"/>
        <v>1</v>
      </c>
      <c r="AC20" s="18">
        <f>RANK(AA20,AA1:AA23,0)</f>
        <v>19</v>
      </c>
      <c r="AD20" s="19" t="str">
        <f t="shared" si="2"/>
        <v>Tracy</v>
      </c>
    </row>
    <row r="21" spans="1:30" ht="15">
      <c r="A21" s="38" t="s">
        <v>76</v>
      </c>
      <c r="B21" s="38" t="s">
        <v>94</v>
      </c>
      <c r="C21" s="20">
        <v>0</v>
      </c>
      <c r="D21" s="20"/>
      <c r="E21" s="20"/>
      <c r="F21" s="20"/>
      <c r="G21" s="20"/>
      <c r="H21" s="20"/>
      <c r="I21" s="20">
        <v>0</v>
      </c>
      <c r="J21" s="20"/>
      <c r="K21" s="20"/>
      <c r="L21" s="20"/>
      <c r="M21" s="20">
        <v>54.4</v>
      </c>
      <c r="N21" s="20"/>
      <c r="O21" s="20"/>
      <c r="P21" s="20"/>
      <c r="Q21" s="20">
        <v>60.5</v>
      </c>
      <c r="R21" s="20"/>
      <c r="S21" s="20">
        <v>61.2</v>
      </c>
      <c r="T21" s="20"/>
      <c r="U21" s="20">
        <v>0</v>
      </c>
      <c r="V21" s="20">
        <v>0</v>
      </c>
      <c r="W21" s="20">
        <v>0</v>
      </c>
      <c r="X21" s="20">
        <v>0</v>
      </c>
      <c r="Y21" s="20"/>
      <c r="Z21" s="15">
        <f t="shared" si="0"/>
        <v>176.10000000000002</v>
      </c>
      <c r="AA21" s="16">
        <f>SUM(LARGE($C$21:$Y$21,{1,2,3,4,5,6}))</f>
        <v>176.1</v>
      </c>
      <c r="AB21" s="17">
        <f t="shared" si="1"/>
        <v>3</v>
      </c>
      <c r="AC21" s="18">
        <f>RANK(AA21,AA2:AA23,0)</f>
        <v>8</v>
      </c>
      <c r="AD21" s="19" t="str">
        <f t="shared" si="2"/>
        <v>Nicola</v>
      </c>
    </row>
    <row r="22" spans="1:30" s="29" customFormat="1" ht="15">
      <c r="A22" s="39" t="s">
        <v>62</v>
      </c>
      <c r="B22" s="39" t="s">
        <v>102</v>
      </c>
      <c r="C22" s="36">
        <v>0</v>
      </c>
      <c r="D22" s="36"/>
      <c r="E22" s="36"/>
      <c r="F22" s="36"/>
      <c r="G22" s="36"/>
      <c r="H22" s="36"/>
      <c r="I22" s="36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60.7</v>
      </c>
      <c r="V22" s="36">
        <v>0</v>
      </c>
      <c r="W22" s="36">
        <v>0</v>
      </c>
      <c r="X22" s="36">
        <v>0</v>
      </c>
      <c r="Y22" s="36"/>
      <c r="Z22" s="31">
        <f>SUM(C22:Y22)</f>
        <v>60.7</v>
      </c>
      <c r="AA22" s="32">
        <f>SUM(LARGE($C$21:$Y$21,{1,2,3,4,5,6}))</f>
        <v>176.1</v>
      </c>
      <c r="AB22" s="33">
        <f>COUNTIF(C22:Y22,"&gt;0")</f>
        <v>1</v>
      </c>
      <c r="AC22" s="34">
        <f>RANK(AA22,AA3:AA23,0)</f>
        <v>8</v>
      </c>
      <c r="AD22" s="35" t="str">
        <f>A22</f>
        <v>Katie</v>
      </c>
    </row>
    <row r="23" spans="1:30" s="29" customFormat="1" ht="15">
      <c r="A23" s="39" t="s">
        <v>103</v>
      </c>
      <c r="B23" s="39" t="s">
        <v>104</v>
      </c>
      <c r="C23" s="36">
        <v>0</v>
      </c>
      <c r="D23" s="36"/>
      <c r="E23" s="36"/>
      <c r="F23" s="36"/>
      <c r="G23" s="36"/>
      <c r="H23" s="36"/>
      <c r="I23" s="36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0</v>
      </c>
      <c r="V23" s="36">
        <v>0</v>
      </c>
      <c r="W23" s="36">
        <v>54.6</v>
      </c>
      <c r="X23" s="36">
        <v>0</v>
      </c>
      <c r="Y23" s="36"/>
      <c r="Z23" s="31">
        <f>SUM(C23:Y23)</f>
        <v>54.6</v>
      </c>
      <c r="AA23" s="32">
        <f>SUM(LARGE($C$21:$Y$21,{1,2,3,4,5,6}))</f>
        <v>176.1</v>
      </c>
      <c r="AB23" s="33">
        <f>COUNTIF(C23:Y23,"&gt;0")</f>
        <v>1</v>
      </c>
      <c r="AC23" s="34">
        <f>RANK(AA23,AA4:AA23,0)</f>
        <v>7</v>
      </c>
      <c r="AD23" s="35" t="str">
        <f>A23</f>
        <v>Heidi</v>
      </c>
    </row>
    <row r="24" spans="3:27" s="29" customFormat="1" ht="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8"/>
    </row>
    <row r="25" ht="15">
      <c r="AA25" s="8"/>
    </row>
    <row r="26" ht="15">
      <c r="AA26" s="8"/>
    </row>
    <row r="27" ht="15">
      <c r="AA27" s="8"/>
    </row>
    <row r="28" ht="15">
      <c r="AA28" s="8"/>
    </row>
    <row r="29" ht="15">
      <c r="AA29" s="8"/>
    </row>
    <row r="30" ht="15">
      <c r="AA30" s="8"/>
    </row>
    <row r="31" ht="15">
      <c r="AA31" s="8"/>
    </row>
    <row r="32" ht="15">
      <c r="AA32" s="8"/>
    </row>
    <row r="33" ht="15">
      <c r="AA33" s="6"/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8.8515625" style="0" customWidth="1"/>
    <col min="2" max="2" width="12.28125" style="0" bestFit="1" customWidth="1"/>
    <col min="3" max="7" width="8.8515625" style="0" customWidth="1"/>
    <col min="8" max="8" width="13.140625" style="0" customWidth="1"/>
    <col min="9" max="9" width="8.8515625" style="0" customWidth="1"/>
    <col min="10" max="10" width="17.7109375" style="0" customWidth="1"/>
    <col min="11" max="11" width="18.28125" style="0" customWidth="1"/>
  </cols>
  <sheetData>
    <row r="1" spans="1:7" ht="15">
      <c r="A1" s="1"/>
      <c r="B1" s="1"/>
      <c r="C1" s="40"/>
      <c r="D1" s="41"/>
      <c r="E1" s="41"/>
      <c r="G1" s="1"/>
    </row>
    <row r="2" spans="3:11" ht="15">
      <c r="C2" s="2"/>
      <c r="K2" s="3"/>
    </row>
    <row r="3" spans="3:11" ht="15">
      <c r="C3" s="2"/>
      <c r="K3" s="3"/>
    </row>
    <row r="4" ht="15">
      <c r="K4" s="3"/>
    </row>
    <row r="5" ht="15">
      <c r="K5" s="3"/>
    </row>
    <row r="6" ht="15">
      <c r="K6" s="3"/>
    </row>
    <row r="7" ht="15">
      <c r="K7" s="3"/>
    </row>
    <row r="8" ht="15">
      <c r="K8" s="3"/>
    </row>
    <row r="9" ht="15">
      <c r="K9" s="3"/>
    </row>
    <row r="10" spans="1:11" ht="15">
      <c r="A10" s="4"/>
      <c r="B10" s="4"/>
      <c r="C10" s="4"/>
      <c r="D10" s="4"/>
      <c r="E10" s="4"/>
      <c r="K10" s="3"/>
    </row>
    <row r="11" spans="1:11" ht="15">
      <c r="A11" s="4"/>
      <c r="B11" s="4"/>
      <c r="C11" s="4"/>
      <c r="D11" s="4"/>
      <c r="E11" s="4"/>
      <c r="K11" s="3"/>
    </row>
    <row r="12" spans="1:11" ht="15">
      <c r="A12" s="4"/>
      <c r="B12" s="4"/>
      <c r="C12" s="4"/>
      <c r="D12" s="4"/>
      <c r="E12" s="4"/>
      <c r="K12" s="3"/>
    </row>
    <row r="13" spans="1:11" ht="15">
      <c r="A13" s="4"/>
      <c r="B13" s="4"/>
      <c r="C13" s="4"/>
      <c r="D13" s="4"/>
      <c r="E13" s="4"/>
      <c r="K13" s="3"/>
    </row>
    <row r="14" spans="1:11" ht="15">
      <c r="A14" s="4"/>
      <c r="B14" s="4"/>
      <c r="C14" s="4"/>
      <c r="D14" s="4"/>
      <c r="E14" s="4"/>
      <c r="K14" s="3"/>
    </row>
    <row r="15" spans="1:11" ht="15">
      <c r="A15" s="4"/>
      <c r="B15" s="4"/>
      <c r="C15" s="4"/>
      <c r="D15" s="4"/>
      <c r="E15" s="4"/>
      <c r="K15" s="3"/>
    </row>
    <row r="16" spans="1:11" ht="15">
      <c r="A16" s="4"/>
      <c r="B16" s="4"/>
      <c r="C16" s="4"/>
      <c r="D16" s="4"/>
      <c r="E16" s="4"/>
      <c r="K16" s="3"/>
    </row>
    <row r="17" spans="1:11" ht="15">
      <c r="A17" s="4"/>
      <c r="B17" s="4"/>
      <c r="C17" s="4"/>
      <c r="D17" s="4"/>
      <c r="E17" s="4"/>
      <c r="K17" s="3"/>
    </row>
    <row r="18" spans="1:11" ht="15">
      <c r="A18" s="4"/>
      <c r="B18" s="4"/>
      <c r="C18" s="4"/>
      <c r="D18" s="4"/>
      <c r="E18" s="4"/>
      <c r="K18" s="3"/>
    </row>
    <row r="19" spans="1:11" ht="15">
      <c r="A19" s="4"/>
      <c r="B19" s="4"/>
      <c r="C19" s="4"/>
      <c r="D19" s="4"/>
      <c r="E19" s="4"/>
      <c r="K19" s="3"/>
    </row>
    <row r="20" spans="1:11" ht="15">
      <c r="A20" s="4"/>
      <c r="B20" s="4"/>
      <c r="C20" s="4"/>
      <c r="D20" s="4"/>
      <c r="E20" s="4"/>
      <c r="K20" s="3"/>
    </row>
    <row r="21" spans="1:11" ht="15">
      <c r="A21" s="4"/>
      <c r="B21" s="4"/>
      <c r="C21" s="4"/>
      <c r="D21" s="4"/>
      <c r="E21" s="4"/>
      <c r="K21" s="3"/>
    </row>
    <row r="22" spans="1:11" ht="15">
      <c r="A22" s="4"/>
      <c r="B22" s="4"/>
      <c r="C22" s="4"/>
      <c r="D22" s="4"/>
      <c r="E22" s="4"/>
      <c r="K22" s="3"/>
    </row>
    <row r="23" spans="1:11" ht="15">
      <c r="A23" s="4"/>
      <c r="B23" s="4"/>
      <c r="C23" s="4"/>
      <c r="D23" s="4"/>
      <c r="E23" s="4"/>
      <c r="K23" s="3"/>
    </row>
    <row r="24" ht="15">
      <c r="K24" s="3"/>
    </row>
    <row r="25" ht="15">
      <c r="K25" s="3"/>
    </row>
    <row r="26" ht="15">
      <c r="K26" s="3"/>
    </row>
    <row r="27" ht="15">
      <c r="K27" s="3"/>
    </row>
    <row r="28" ht="15">
      <c r="K28" s="3"/>
    </row>
    <row r="29" ht="15">
      <c r="K29" s="3"/>
    </row>
    <row r="30" ht="15">
      <c r="K30" s="3"/>
    </row>
    <row r="31" ht="15">
      <c r="K31" s="3"/>
    </row>
    <row r="32" ht="15">
      <c r="K32" s="3"/>
    </row>
    <row r="33" ht="15">
      <c r="K33" s="3"/>
    </row>
    <row r="34" ht="15">
      <c r="K34" s="3"/>
    </row>
    <row r="35" ht="15">
      <c r="K35" s="3"/>
    </row>
    <row r="36" ht="15">
      <c r="K36" s="3"/>
    </row>
    <row r="37" ht="15">
      <c r="K37" s="3"/>
    </row>
    <row r="38" ht="15">
      <c r="K38" s="3"/>
    </row>
    <row r="39" ht="15">
      <c r="K39" s="3"/>
    </row>
    <row r="40" ht="15">
      <c r="K40" s="3"/>
    </row>
    <row r="41" ht="15">
      <c r="K41" s="3"/>
    </row>
    <row r="42" ht="15">
      <c r="K42" s="3"/>
    </row>
    <row r="43" ht="15">
      <c r="K43" s="3"/>
    </row>
    <row r="44" ht="15">
      <c r="K44" s="3"/>
    </row>
    <row r="45" ht="15">
      <c r="K45" s="3"/>
    </row>
    <row r="46" ht="15">
      <c r="K46" s="3"/>
    </row>
    <row r="47" ht="15">
      <c r="K47" s="3"/>
    </row>
    <row r="48" ht="15">
      <c r="K48" s="3"/>
    </row>
    <row r="49" ht="15">
      <c r="K49" s="3"/>
    </row>
    <row r="50" ht="15">
      <c r="K50" s="3"/>
    </row>
    <row r="51" ht="15">
      <c r="K51" s="3"/>
    </row>
    <row r="52" ht="15">
      <c r="K52" s="3"/>
    </row>
    <row r="53" ht="15">
      <c r="K53" s="3"/>
    </row>
    <row r="55" ht="15">
      <c r="K55" s="3"/>
    </row>
    <row r="56" ht="15">
      <c r="K56" s="3"/>
    </row>
    <row r="57" ht="15">
      <c r="K57" s="3"/>
    </row>
    <row r="58" ht="15">
      <c r="K58" s="3"/>
    </row>
    <row r="59" ht="15">
      <c r="K59" s="3"/>
    </row>
    <row r="60" ht="15">
      <c r="K60" s="3"/>
    </row>
    <row r="61" ht="15">
      <c r="K61" s="3"/>
    </row>
    <row r="62" ht="15">
      <c r="K62" s="3"/>
    </row>
    <row r="63" ht="15">
      <c r="K63" s="3"/>
    </row>
    <row r="64" ht="15">
      <c r="K64" s="3"/>
    </row>
    <row r="65" ht="15">
      <c r="K65" s="3"/>
    </row>
    <row r="66" ht="15">
      <c r="K66" s="3"/>
    </row>
    <row r="67" ht="15">
      <c r="K67" s="3"/>
    </row>
    <row r="68" ht="15">
      <c r="K68" s="3"/>
    </row>
    <row r="69" ht="15">
      <c r="K69" s="3"/>
    </row>
    <row r="70" ht="15">
      <c r="K70" s="3"/>
    </row>
    <row r="71" ht="15">
      <c r="K71" s="3"/>
    </row>
    <row r="72" ht="15">
      <c r="K72" s="3"/>
    </row>
    <row r="73" ht="15">
      <c r="K73" s="3"/>
    </row>
    <row r="74" ht="15">
      <c r="K74" s="3"/>
    </row>
    <row r="75" ht="15">
      <c r="K75" s="3"/>
    </row>
    <row r="76" ht="15">
      <c r="K76" s="3"/>
    </row>
    <row r="77" ht="15">
      <c r="K77" s="3"/>
    </row>
    <row r="78" ht="15">
      <c r="K78" s="3"/>
    </row>
    <row r="79" ht="15">
      <c r="K79" s="3"/>
    </row>
    <row r="80" ht="15">
      <c r="K80" s="3"/>
    </row>
    <row r="81" ht="15">
      <c r="K81" s="3"/>
    </row>
    <row r="82" ht="15">
      <c r="K82" s="3"/>
    </row>
    <row r="83" ht="15">
      <c r="K83" s="3"/>
    </row>
    <row r="84" ht="15">
      <c r="K84" s="3"/>
    </row>
    <row r="85" ht="15">
      <c r="K85" s="3"/>
    </row>
    <row r="86" ht="15">
      <c r="K86" s="3"/>
    </row>
    <row r="87" ht="15">
      <c r="K87" s="3"/>
    </row>
    <row r="88" ht="15">
      <c r="K88" s="3"/>
    </row>
    <row r="89" ht="15">
      <c r="K89" s="3"/>
    </row>
    <row r="90" ht="15">
      <c r="K90" s="3"/>
    </row>
    <row r="91" ht="15">
      <c r="K91" s="3"/>
    </row>
    <row r="92" ht="15">
      <c r="K92" s="3"/>
    </row>
    <row r="93" ht="15">
      <c r="K93" s="3"/>
    </row>
    <row r="94" ht="15">
      <c r="K94" s="3"/>
    </row>
    <row r="95" ht="15">
      <c r="K95" s="3"/>
    </row>
    <row r="96" ht="15">
      <c r="K96" s="3"/>
    </row>
    <row r="97" ht="15">
      <c r="K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8" ht="15">
      <c r="K108" s="3"/>
    </row>
    <row r="109" ht="15">
      <c r="K109" s="3"/>
    </row>
    <row r="110" ht="15">
      <c r="K110" s="3"/>
    </row>
    <row r="111" ht="15">
      <c r="K111" s="3"/>
    </row>
    <row r="112" ht="15">
      <c r="K112" s="3"/>
    </row>
    <row r="113" ht="15">
      <c r="K113" s="3"/>
    </row>
    <row r="114" ht="15">
      <c r="K114" s="3"/>
    </row>
    <row r="115" ht="15">
      <c r="K115" s="3"/>
    </row>
    <row r="116" ht="15">
      <c r="K116" s="3"/>
    </row>
    <row r="117" ht="15">
      <c r="K117" s="3"/>
    </row>
    <row r="118" ht="15">
      <c r="K118" s="3"/>
    </row>
    <row r="121" ht="15">
      <c r="K121" s="3"/>
    </row>
    <row r="122" ht="15">
      <c r="K122" s="3"/>
    </row>
    <row r="123" ht="15">
      <c r="K123" s="3"/>
    </row>
    <row r="124" ht="15">
      <c r="K124" s="3"/>
    </row>
    <row r="125" ht="15">
      <c r="K125" s="3"/>
    </row>
    <row r="126" ht="15">
      <c r="K126" s="3"/>
    </row>
    <row r="127" ht="15">
      <c r="K127" s="3"/>
    </row>
    <row r="128" ht="15">
      <c r="K128" s="3"/>
    </row>
    <row r="129" ht="15">
      <c r="K129" s="3"/>
    </row>
    <row r="130" ht="15">
      <c r="K130" s="3"/>
    </row>
    <row r="131" ht="15">
      <c r="K131" s="3"/>
    </row>
    <row r="132" ht="15">
      <c r="K132" s="3"/>
    </row>
    <row r="133" ht="15">
      <c r="K133" s="3"/>
    </row>
    <row r="134" ht="15">
      <c r="K134" s="3"/>
    </row>
    <row r="135" ht="15">
      <c r="K135" s="3"/>
    </row>
    <row r="136" ht="15">
      <c r="K136" s="3"/>
    </row>
    <row r="137" ht="15">
      <c r="K137" s="3"/>
    </row>
    <row r="138" ht="15">
      <c r="K138" s="3"/>
    </row>
    <row r="139" ht="15">
      <c r="K139" s="3"/>
    </row>
    <row r="140" ht="15">
      <c r="K140" s="3"/>
    </row>
    <row r="141" ht="15">
      <c r="K141" s="3"/>
    </row>
    <row r="142" ht="15">
      <c r="K142" s="3"/>
    </row>
    <row r="143" ht="15">
      <c r="K143" s="3"/>
    </row>
    <row r="144" ht="15">
      <c r="K144" s="3"/>
    </row>
    <row r="145" ht="15">
      <c r="K145" s="3"/>
    </row>
    <row r="146" ht="15">
      <c r="K146" s="3"/>
    </row>
    <row r="147" ht="15">
      <c r="K147" s="3"/>
    </row>
    <row r="148" ht="15">
      <c r="K148" s="3"/>
    </row>
    <row r="149" ht="15">
      <c r="K149" s="3"/>
    </row>
    <row r="150" ht="15">
      <c r="K150" s="3"/>
    </row>
    <row r="151" ht="15">
      <c r="K151" s="3"/>
    </row>
    <row r="152" ht="15">
      <c r="K152" s="3"/>
    </row>
    <row r="153" ht="15">
      <c r="K153" s="3"/>
    </row>
    <row r="154" ht="15">
      <c r="K154" s="3"/>
    </row>
    <row r="155" ht="15">
      <c r="K155" s="3"/>
    </row>
    <row r="156" ht="15">
      <c r="K156" s="3"/>
    </row>
    <row r="157" ht="15">
      <c r="K157" s="3"/>
    </row>
    <row r="158" ht="15">
      <c r="K158" s="3"/>
    </row>
    <row r="159" ht="15">
      <c r="K159" s="3"/>
    </row>
    <row r="160" ht="15">
      <c r="K160" s="3"/>
    </row>
    <row r="161" ht="15">
      <c r="K161" s="3"/>
    </row>
    <row r="162" ht="15">
      <c r="K162" s="3"/>
    </row>
    <row r="163" ht="15">
      <c r="K163" s="3"/>
    </row>
    <row r="164" ht="15">
      <c r="K164" s="3"/>
    </row>
    <row r="165" ht="15">
      <c r="K165" s="3"/>
    </row>
    <row r="166" ht="15">
      <c r="K166" s="3"/>
    </row>
    <row r="167" ht="15">
      <c r="K167" s="3"/>
    </row>
    <row r="168" ht="15">
      <c r="K168" s="3"/>
    </row>
    <row r="169" ht="15">
      <c r="K169" s="3"/>
    </row>
    <row r="170" ht="15">
      <c r="K170" s="3"/>
    </row>
    <row r="171" ht="15">
      <c r="K171" s="3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Bob</cp:lastModifiedBy>
  <cp:lastPrinted>2013-03-22T10:19:31Z</cp:lastPrinted>
  <dcterms:created xsi:type="dcterms:W3CDTF">2013-03-22T10:10:42Z</dcterms:created>
  <dcterms:modified xsi:type="dcterms:W3CDTF">2016-12-01T21:31:18Z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